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2022.GODINA\FINANCIJSKO IZVJEŠĆE ZA RAZDOBLJE 01.01.-30.06.2022\"/>
    </mc:Choice>
  </mc:AlternateContent>
  <xr:revisionPtr revIDLastSave="0" documentId="13_ncr:1_{FFFEF9AA-EFDA-4158-8D6E-8AA29CC49330}"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2" i="9"/>
  <c r="M271" i="9"/>
  <c r="L271" i="9"/>
  <c r="F271" i="9" s="1"/>
  <c r="B271" i="9" s="1"/>
  <c r="E271" i="9"/>
  <c r="M270" i="9"/>
  <c r="L270" i="9"/>
  <c r="F270" i="9" s="1"/>
  <c r="E270" i="9"/>
  <c r="B270" i="9"/>
  <c r="M269" i="9"/>
  <c r="F269" i="9" s="1"/>
  <c r="L269" i="9"/>
  <c r="E269" i="9"/>
  <c r="B269" i="9" s="1"/>
  <c r="M268" i="9"/>
  <c r="L268" i="9"/>
  <c r="F268" i="9"/>
  <c r="E268" i="9"/>
  <c r="B268" i="9" s="1"/>
  <c r="M267" i="9"/>
  <c r="L267" i="9"/>
  <c r="F267" i="9" s="1"/>
  <c r="B267" i="9" s="1"/>
  <c r="E267" i="9"/>
  <c r="M266" i="9"/>
  <c r="L266" i="9"/>
  <c r="F266" i="9" s="1"/>
  <c r="B266" i="9" s="1"/>
  <c r="E266" i="9"/>
  <c r="M265" i="9"/>
  <c r="F265" i="9" s="1"/>
  <c r="L265" i="9"/>
  <c r="E265" i="9"/>
  <c r="M264" i="9"/>
  <c r="L264" i="9"/>
  <c r="F264" i="9"/>
  <c r="E264" i="9"/>
  <c r="M263" i="9"/>
  <c r="L263" i="9"/>
  <c r="F263" i="9" s="1"/>
  <c r="B263" i="9" s="1"/>
  <c r="E263" i="9"/>
  <c r="M262" i="9"/>
  <c r="L262" i="9"/>
  <c r="F262" i="9" s="1"/>
  <c r="E262" i="9"/>
  <c r="B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M255" i="9"/>
  <c r="L255" i="9"/>
  <c r="F255" i="9" s="1"/>
  <c r="B255" i="9" s="1"/>
  <c r="E255" i="9"/>
  <c r="M254" i="9"/>
  <c r="L254" i="9"/>
  <c r="F254" i="9" s="1"/>
  <c r="E254" i="9"/>
  <c r="B254" i="9"/>
  <c r="M253" i="9"/>
  <c r="F253" i="9" s="1"/>
  <c r="L253" i="9"/>
  <c r="E253" i="9"/>
  <c r="B253" i="9" s="1"/>
  <c r="M252" i="9"/>
  <c r="L252" i="9"/>
  <c r="F252" i="9"/>
  <c r="E252" i="9"/>
  <c r="B252" i="9" s="1"/>
  <c r="M251" i="9"/>
  <c r="L251" i="9"/>
  <c r="F251" i="9" s="1"/>
  <c r="B251" i="9" s="1"/>
  <c r="E251" i="9"/>
  <c r="M250" i="9"/>
  <c r="L250" i="9"/>
  <c r="E250" i="9"/>
  <c r="M249" i="9"/>
  <c r="F249" i="9" s="1"/>
  <c r="L249" i="9"/>
  <c r="E249" i="9"/>
  <c r="M248" i="9"/>
  <c r="L248" i="9"/>
  <c r="F248" i="9"/>
  <c r="E248" i="9"/>
  <c r="M247" i="9"/>
  <c r="L247" i="9"/>
  <c r="F247" i="9" s="1"/>
  <c r="B247" i="9" s="1"/>
  <c r="E247" i="9"/>
  <c r="M246" i="9"/>
  <c r="L246" i="9"/>
  <c r="E246" i="9"/>
  <c r="M245" i="9"/>
  <c r="F245" i="9" s="1"/>
  <c r="L245" i="9"/>
  <c r="E245" i="9"/>
  <c r="B245" i="9" s="1"/>
  <c r="M244" i="9"/>
  <c r="L244" i="9"/>
  <c r="F244" i="9"/>
  <c r="E244" i="9"/>
  <c r="B244" i="9" s="1"/>
  <c r="M243" i="9"/>
  <c r="L243" i="9"/>
  <c r="F243" i="9" s="1"/>
  <c r="B243" i="9" s="1"/>
  <c r="E243" i="9"/>
  <c r="M242" i="9"/>
  <c r="L242" i="9"/>
  <c r="F242" i="9" s="1"/>
  <c r="B242" i="9" s="1"/>
  <c r="E242" i="9"/>
  <c r="M241" i="9"/>
  <c r="F241" i="9" s="1"/>
  <c r="L241" i="9"/>
  <c r="E241" i="9"/>
  <c r="M240" i="9"/>
  <c r="L240" i="9"/>
  <c r="F240" i="9"/>
  <c r="E240" i="9"/>
  <c r="M239" i="9"/>
  <c r="L239" i="9"/>
  <c r="F239" i="9" s="1"/>
  <c r="B239" i="9" s="1"/>
  <c r="E239" i="9"/>
  <c r="M238" i="9"/>
  <c r="L238" i="9"/>
  <c r="E238" i="9"/>
  <c r="M237" i="9"/>
  <c r="F237" i="9" s="1"/>
  <c r="L237" i="9"/>
  <c r="E237" i="9"/>
  <c r="B237" i="9" s="1"/>
  <c r="M236" i="9"/>
  <c r="L236" i="9"/>
  <c r="F236" i="9"/>
  <c r="E236" i="9"/>
  <c r="B236" i="9" s="1"/>
  <c r="M235" i="9"/>
  <c r="L235" i="9"/>
  <c r="F235" i="9" s="1"/>
  <c r="B235" i="9" s="1"/>
  <c r="E235" i="9"/>
  <c r="M234" i="9"/>
  <c r="L234" i="9"/>
  <c r="F234" i="9" s="1"/>
  <c r="B234" i="9" s="1"/>
  <c r="E234" i="9"/>
  <c r="M233" i="9"/>
  <c r="F233" i="9" s="1"/>
  <c r="L233" i="9"/>
  <c r="E233" i="9"/>
  <c r="M232" i="9"/>
  <c r="L232" i="9"/>
  <c r="F232" i="9"/>
  <c r="E232" i="9"/>
  <c r="M231" i="9"/>
  <c r="L231" i="9"/>
  <c r="F231" i="9" s="1"/>
  <c r="B231" i="9" s="1"/>
  <c r="E231" i="9"/>
  <c r="M230" i="9"/>
  <c r="L230" i="9"/>
  <c r="E230" i="9"/>
  <c r="M229" i="9"/>
  <c r="F229" i="9" s="1"/>
  <c r="L229" i="9"/>
  <c r="E229" i="9"/>
  <c r="B229" i="9" s="1"/>
  <c r="M228" i="9"/>
  <c r="L228" i="9"/>
  <c r="F228" i="9"/>
  <c r="E228" i="9"/>
  <c r="B228" i="9" s="1"/>
  <c r="M227" i="9"/>
  <c r="L227" i="9"/>
  <c r="F227" i="9" s="1"/>
  <c r="B227" i="9" s="1"/>
  <c r="E227" i="9"/>
  <c r="M226" i="9"/>
  <c r="L226" i="9"/>
  <c r="F226" i="9" s="1"/>
  <c r="B226" i="9" s="1"/>
  <c r="E226" i="9"/>
  <c r="H225" i="9"/>
  <c r="G225" i="9"/>
  <c r="F225" i="9"/>
  <c r="E225" i="9"/>
  <c r="B225" i="9" s="1"/>
  <c r="M224" i="9"/>
  <c r="L224" i="9"/>
  <c r="F224" i="9"/>
  <c r="E224" i="9"/>
  <c r="M223" i="9"/>
  <c r="L223" i="9"/>
  <c r="F223" i="9" s="1"/>
  <c r="B223" i="9" s="1"/>
  <c r="E223" i="9"/>
  <c r="M222" i="9"/>
  <c r="L222" i="9"/>
  <c r="F222" i="9" s="1"/>
  <c r="B222" i="9" s="1"/>
  <c r="E222" i="9"/>
  <c r="M221" i="9"/>
  <c r="F221" i="9" s="1"/>
  <c r="L221" i="9"/>
  <c r="E221" i="9"/>
  <c r="B221" i="9" s="1"/>
  <c r="M220" i="9"/>
  <c r="F220" i="9" s="1"/>
  <c r="L220" i="9"/>
  <c r="E220" i="9"/>
  <c r="M219" i="9"/>
  <c r="L219" i="9"/>
  <c r="E219" i="9"/>
  <c r="M218" i="9"/>
  <c r="L218" i="9"/>
  <c r="E218" i="9"/>
  <c r="M217" i="9"/>
  <c r="L217" i="9"/>
  <c r="E217" i="9"/>
  <c r="M216" i="9"/>
  <c r="L216" i="9"/>
  <c r="E216" i="9"/>
  <c r="M215" i="9"/>
  <c r="L215" i="9"/>
  <c r="F215" i="9"/>
  <c r="B215" i="9" s="1"/>
  <c r="E215" i="9"/>
  <c r="M214" i="9"/>
  <c r="L214" i="9"/>
  <c r="F214" i="9" s="1"/>
  <c r="E214" i="9"/>
  <c r="M213" i="9"/>
  <c r="L213" i="9"/>
  <c r="F213" i="9"/>
  <c r="B213" i="9" s="1"/>
  <c r="E213" i="9"/>
  <c r="L212"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F168" i="9"/>
  <c r="F167" i="9"/>
  <c r="F166" i="9"/>
  <c r="F165" i="9"/>
  <c r="H164"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F141" i="9"/>
  <c r="B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H130" i="9"/>
  <c r="G130" i="9"/>
  <c r="E130" i="9" s="1"/>
  <c r="F130" i="9"/>
  <c r="H129" i="9"/>
  <c r="G129" i="9"/>
  <c r="E129" i="9" s="1"/>
  <c r="F129" i="9"/>
  <c r="B129" i="9"/>
  <c r="H128" i="9"/>
  <c r="G128" i="9"/>
  <c r="F128" i="9"/>
  <c r="E128" i="9"/>
  <c r="B128" i="9" s="1"/>
  <c r="H127" i="9"/>
  <c r="G127" i="9"/>
  <c r="F127" i="9"/>
  <c r="E127" i="9"/>
  <c r="H126" i="9"/>
  <c r="G126" i="9"/>
  <c r="E126" i="9" s="1"/>
  <c r="F126" i="9"/>
  <c r="H125" i="9"/>
  <c r="G125" i="9"/>
  <c r="E125" i="9" s="1"/>
  <c r="F125" i="9"/>
  <c r="B125" i="9"/>
  <c r="H124" i="9"/>
  <c r="G124" i="9"/>
  <c r="F124" i="9"/>
  <c r="E124" i="9"/>
  <c r="B124" i="9" s="1"/>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B102" i="9" s="1"/>
  <c r="F102" i="9"/>
  <c r="H101" i="9"/>
  <c r="G101" i="9"/>
  <c r="E101" i="9" s="1"/>
  <c r="B101" i="9" s="1"/>
  <c r="F101" i="9"/>
  <c r="H100" i="9"/>
  <c r="E100" i="9" s="1"/>
  <c r="G100" i="9"/>
  <c r="F100" i="9"/>
  <c r="B100" i="9"/>
  <c r="H99" i="9"/>
  <c r="G99" i="9"/>
  <c r="F99" i="9"/>
  <c r="E99" i="9"/>
  <c r="B99" i="9" s="1"/>
  <c r="H98" i="9"/>
  <c r="G98" i="9"/>
  <c r="F98" i="9"/>
  <c r="H97" i="9"/>
  <c r="G97" i="9"/>
  <c r="F97" i="9"/>
  <c r="E97" i="9"/>
  <c r="B97" i="9" s="1"/>
  <c r="H96" i="9"/>
  <c r="G96" i="9"/>
  <c r="F96" i="9"/>
  <c r="E96" i="9"/>
  <c r="H95" i="9"/>
  <c r="G95" i="9"/>
  <c r="E95" i="9" s="1"/>
  <c r="F95" i="9"/>
  <c r="H94" i="9"/>
  <c r="G94" i="9"/>
  <c r="E94" i="9" s="1"/>
  <c r="F94" i="9"/>
  <c r="H93" i="9"/>
  <c r="G93" i="9"/>
  <c r="E93" i="9" s="1"/>
  <c r="B93" i="9" s="1"/>
  <c r="F93" i="9"/>
  <c r="H92" i="9"/>
  <c r="E92" i="9" s="1"/>
  <c r="B92" i="9" s="1"/>
  <c r="G92" i="9"/>
  <c r="F92" i="9"/>
  <c r="H91" i="9"/>
  <c r="G91" i="9"/>
  <c r="F91" i="9"/>
  <c r="E91" i="9"/>
  <c r="B91" i="9" s="1"/>
  <c r="H90" i="9"/>
  <c r="G90" i="9"/>
  <c r="F90" i="9"/>
  <c r="H89" i="9"/>
  <c r="E89" i="9" s="1"/>
  <c r="B89" i="9" s="1"/>
  <c r="G89" i="9"/>
  <c r="F89" i="9"/>
  <c r="H88" i="9"/>
  <c r="G88" i="9"/>
  <c r="F88" i="9"/>
  <c r="E88" i="9"/>
  <c r="B88" i="9" s="1"/>
  <c r="H87" i="9"/>
  <c r="G87" i="9"/>
  <c r="E87" i="9" s="1"/>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I3" i="9"/>
  <c r="H3" i="9"/>
  <c r="G3" i="9"/>
  <c r="D101" i="8"/>
  <c r="D95" i="8"/>
  <c r="D90" i="8"/>
  <c r="D85" i="8"/>
  <c r="D80" i="8"/>
  <c r="D75" i="8"/>
  <c r="D70" i="8"/>
  <c r="D65" i="8"/>
  <c r="D60" i="8"/>
  <c r="D55" i="8"/>
  <c r="D49" i="8" s="1"/>
  <c r="D50" i="8"/>
  <c r="D44" i="8"/>
  <c r="D36" i="8"/>
  <c r="D26" i="8"/>
  <c r="D24" i="8" s="1"/>
  <c r="C1499" i="1" s="1"/>
  <c r="D18" i="8"/>
  <c r="D8" i="8"/>
  <c r="D6" i="8" s="1"/>
  <c r="C1481" i="1" s="1"/>
  <c r="H1481" i="1" s="1"/>
  <c r="E44" i="7"/>
  <c r="D44" i="7"/>
  <c r="E39" i="7"/>
  <c r="D39" i="7"/>
  <c r="D38" i="7" s="1"/>
  <c r="E38" i="7"/>
  <c r="E30" i="7"/>
  <c r="D30" i="7"/>
  <c r="D22" i="7" s="1"/>
  <c r="E23" i="7"/>
  <c r="E22" i="7" s="1"/>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G173" i="9" s="1"/>
  <c r="E173" i="9" s="1"/>
  <c r="B173" i="9"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H165" i="9"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E128" i="4"/>
  <c r="D128" i="4"/>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205" i="9" s="1"/>
  <c r="E205" i="9" s="1"/>
  <c r="B205" i="9"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H1577" i="1"/>
  <c r="G1577" i="1"/>
  <c r="C1577" i="1"/>
  <c r="C1576" i="1"/>
  <c r="G1576" i="1" s="1"/>
  <c r="C1575" i="1"/>
  <c r="C1574" i="1"/>
  <c r="H1573" i="1"/>
  <c r="G1573" i="1"/>
  <c r="C1573" i="1"/>
  <c r="C1572" i="1"/>
  <c r="H1572" i="1" s="1"/>
  <c r="C1571" i="1"/>
  <c r="C1570" i="1"/>
  <c r="G1570" i="1" s="1"/>
  <c r="H1569" i="1"/>
  <c r="G1569" i="1"/>
  <c r="C1569" i="1"/>
  <c r="C1568" i="1"/>
  <c r="G1568" i="1" s="1"/>
  <c r="G1567" i="1"/>
  <c r="C1567" i="1"/>
  <c r="H1567" i="1" s="1"/>
  <c r="C1566" i="1"/>
  <c r="H1565" i="1"/>
  <c r="G1565" i="1"/>
  <c r="C1565" i="1"/>
  <c r="C1564" i="1"/>
  <c r="C1563" i="1"/>
  <c r="C1562" i="1"/>
  <c r="G1562" i="1" s="1"/>
  <c r="H1561" i="1"/>
  <c r="G1561" i="1"/>
  <c r="C1561" i="1"/>
  <c r="C1560" i="1"/>
  <c r="C1559" i="1"/>
  <c r="H1559" i="1" s="1"/>
  <c r="C1558" i="1"/>
  <c r="H1557" i="1"/>
  <c r="G1557" i="1"/>
  <c r="C1557" i="1"/>
  <c r="H1556" i="1"/>
  <c r="G1556" i="1"/>
  <c r="C1556" i="1"/>
  <c r="C1555" i="1"/>
  <c r="C1554" i="1"/>
  <c r="H1553" i="1"/>
  <c r="G1553" i="1"/>
  <c r="C1553" i="1"/>
  <c r="H1552" i="1"/>
  <c r="C1552" i="1"/>
  <c r="G1552" i="1" s="1"/>
  <c r="C1551" i="1"/>
  <c r="H1551" i="1" s="1"/>
  <c r="C1550" i="1"/>
  <c r="H1549" i="1"/>
  <c r="G1549" i="1"/>
  <c r="C1549" i="1"/>
  <c r="H1548" i="1"/>
  <c r="C1548" i="1"/>
  <c r="G1548" i="1" s="1"/>
  <c r="C1547" i="1"/>
  <c r="H1546" i="1"/>
  <c r="C1546" i="1"/>
  <c r="G1546" i="1" s="1"/>
  <c r="H1545" i="1"/>
  <c r="G1545" i="1"/>
  <c r="C1545" i="1"/>
  <c r="C1544" i="1"/>
  <c r="G1544" i="1" s="1"/>
  <c r="C1543" i="1"/>
  <c r="C1542" i="1"/>
  <c r="H1541" i="1"/>
  <c r="G1541" i="1"/>
  <c r="C1541" i="1"/>
  <c r="C1540" i="1"/>
  <c r="H1540" i="1" s="1"/>
  <c r="C1539" i="1"/>
  <c r="C1538" i="1"/>
  <c r="G1538" i="1" s="1"/>
  <c r="H1537" i="1"/>
  <c r="G1537" i="1"/>
  <c r="C1537" i="1"/>
  <c r="C1536" i="1"/>
  <c r="G1536" i="1" s="1"/>
  <c r="G1535" i="1"/>
  <c r="C1535" i="1"/>
  <c r="H1535" i="1" s="1"/>
  <c r="C1534" i="1"/>
  <c r="H1533" i="1"/>
  <c r="G1533" i="1"/>
  <c r="C1533" i="1"/>
  <c r="C1532" i="1"/>
  <c r="C1531" i="1"/>
  <c r="C1530" i="1"/>
  <c r="G1530" i="1" s="1"/>
  <c r="H1529" i="1"/>
  <c r="G1529" i="1"/>
  <c r="C1529" i="1"/>
  <c r="C1528" i="1"/>
  <c r="C1527" i="1"/>
  <c r="H1527" i="1" s="1"/>
  <c r="C1526" i="1"/>
  <c r="H1525" i="1"/>
  <c r="G1525" i="1"/>
  <c r="C1525" i="1"/>
  <c r="C1524" i="1"/>
  <c r="H1524" i="1" s="1"/>
  <c r="C1523" i="1"/>
  <c r="C1522" i="1"/>
  <c r="H1521" i="1"/>
  <c r="G1521" i="1"/>
  <c r="C1521" i="1"/>
  <c r="H1520" i="1"/>
  <c r="C1520" i="1"/>
  <c r="G1520" i="1" s="1"/>
  <c r="C1519" i="1"/>
  <c r="H1519" i="1" s="1"/>
  <c r="C1516" i="1"/>
  <c r="G1515" i="1"/>
  <c r="C1515" i="1"/>
  <c r="H1515" i="1" s="1"/>
  <c r="C1514" i="1"/>
  <c r="H1513" i="1"/>
  <c r="G1513" i="1"/>
  <c r="C1513" i="1"/>
  <c r="H1512" i="1"/>
  <c r="G1512" i="1"/>
  <c r="C1512" i="1"/>
  <c r="C1511" i="1"/>
  <c r="H1510" i="1"/>
  <c r="C1510" i="1"/>
  <c r="G1510" i="1" s="1"/>
  <c r="C1509" i="1"/>
  <c r="H1509" i="1" s="1"/>
  <c r="C1508" i="1"/>
  <c r="H1508" i="1" s="1"/>
  <c r="G1507" i="1"/>
  <c r="C1507" i="1"/>
  <c r="H1507" i="1" s="1"/>
  <c r="C1506" i="1"/>
  <c r="C1505" i="1"/>
  <c r="H1505" i="1" s="1"/>
  <c r="C1504" i="1"/>
  <c r="H1503" i="1"/>
  <c r="G1503" i="1"/>
  <c r="C1503" i="1"/>
  <c r="H1502" i="1"/>
  <c r="C1502" i="1"/>
  <c r="G1502" i="1" s="1"/>
  <c r="C1501" i="1"/>
  <c r="C1500" i="1"/>
  <c r="G1500" i="1" s="1"/>
  <c r="H1499" i="1"/>
  <c r="G1499" i="1"/>
  <c r="C1498" i="1"/>
  <c r="H1498" i="1" s="1"/>
  <c r="G1497" i="1"/>
  <c r="C1497" i="1"/>
  <c r="H1497" i="1" s="1"/>
  <c r="C1496" i="1"/>
  <c r="G1496" i="1" s="1"/>
  <c r="H1495" i="1"/>
  <c r="G1495" i="1"/>
  <c r="C1495" i="1"/>
  <c r="H1494" i="1"/>
  <c r="G1494" i="1"/>
  <c r="C1494" i="1"/>
  <c r="C1493" i="1"/>
  <c r="H1493" i="1" s="1"/>
  <c r="C1492" i="1"/>
  <c r="G1492" i="1" s="1"/>
  <c r="H1491" i="1"/>
  <c r="G1491" i="1"/>
  <c r="C1491" i="1"/>
  <c r="C1490" i="1"/>
  <c r="H1490" i="1" s="1"/>
  <c r="G1489" i="1"/>
  <c r="C1489" i="1"/>
  <c r="H1489" i="1" s="1"/>
  <c r="C1488" i="1"/>
  <c r="G1488" i="1" s="1"/>
  <c r="H1487" i="1"/>
  <c r="G1487" i="1"/>
  <c r="C1487" i="1"/>
  <c r="C1486" i="1"/>
  <c r="H1486" i="1" s="1"/>
  <c r="C1485" i="1"/>
  <c r="H1485" i="1" s="1"/>
  <c r="C1484" i="1"/>
  <c r="G1484" i="1" s="1"/>
  <c r="C1483" i="1"/>
  <c r="H1483" i="1" s="1"/>
  <c r="C1482" i="1"/>
  <c r="H1482" i="1" s="1"/>
  <c r="C1480" i="1"/>
  <c r="G1480" i="1" s="1"/>
  <c r="J1479" i="1"/>
  <c r="D1479" i="1"/>
  <c r="C1479" i="1"/>
  <c r="H1478" i="1"/>
  <c r="G1478" i="1"/>
  <c r="I1478" i="1" s="1"/>
  <c r="D1478" i="1"/>
  <c r="C1478" i="1"/>
  <c r="J1478" i="1" s="1"/>
  <c r="G1477" i="1"/>
  <c r="I1477" i="1" s="1"/>
  <c r="D1477" i="1"/>
  <c r="C1477" i="1"/>
  <c r="H1477" i="1" s="1"/>
  <c r="H1476" i="1"/>
  <c r="D1476" i="1"/>
  <c r="C1476" i="1"/>
  <c r="J1476" i="1" s="1"/>
  <c r="H1475" i="1"/>
  <c r="D1475" i="1"/>
  <c r="C1475" i="1"/>
  <c r="G1475" i="1" s="1"/>
  <c r="J1474" i="1"/>
  <c r="D1474" i="1"/>
  <c r="C1474" i="1"/>
  <c r="H1473" i="1"/>
  <c r="G1473" i="1"/>
  <c r="I1473" i="1" s="1"/>
  <c r="D1473" i="1"/>
  <c r="C1473" i="1"/>
  <c r="J1473" i="1" s="1"/>
  <c r="G1472" i="1"/>
  <c r="I1472" i="1" s="1"/>
  <c r="D1472" i="1"/>
  <c r="C1472" i="1"/>
  <c r="H1472" i="1" s="1"/>
  <c r="H1471" i="1"/>
  <c r="D1471" i="1"/>
  <c r="C1471" i="1"/>
  <c r="J1471" i="1" s="1"/>
  <c r="H1470" i="1"/>
  <c r="D1470" i="1"/>
  <c r="C1470" i="1"/>
  <c r="G1470" i="1" s="1"/>
  <c r="H1469" i="1"/>
  <c r="D1469" i="1"/>
  <c r="C1469" i="1"/>
  <c r="G1469" i="1" s="1"/>
  <c r="J1468" i="1"/>
  <c r="D1468" i="1"/>
  <c r="C1468" i="1"/>
  <c r="H1467" i="1"/>
  <c r="G1467" i="1"/>
  <c r="I1467" i="1" s="1"/>
  <c r="D1467" i="1"/>
  <c r="C1467" i="1"/>
  <c r="J1467" i="1" s="1"/>
  <c r="G1466" i="1"/>
  <c r="I1466" i="1" s="1"/>
  <c r="D1466" i="1"/>
  <c r="C1466" i="1"/>
  <c r="H1466" i="1" s="1"/>
  <c r="H1465" i="1"/>
  <c r="D1465" i="1"/>
  <c r="C1465" i="1"/>
  <c r="J1465" i="1" s="1"/>
  <c r="J1464" i="1"/>
  <c r="D1464" i="1"/>
  <c r="C1464" i="1"/>
  <c r="H1463" i="1"/>
  <c r="G1463" i="1"/>
  <c r="I1463" i="1" s="1"/>
  <c r="D1463" i="1"/>
  <c r="C1463" i="1"/>
  <c r="J1463" i="1" s="1"/>
  <c r="G1462" i="1"/>
  <c r="I1462" i="1" s="1"/>
  <c r="D1462" i="1"/>
  <c r="C1462" i="1"/>
  <c r="H1462" i="1" s="1"/>
  <c r="D1461" i="1"/>
  <c r="G1461" i="1" s="1"/>
  <c r="C1461" i="1"/>
  <c r="H1460" i="1"/>
  <c r="G1460" i="1"/>
  <c r="I1460" i="1" s="1"/>
  <c r="D1460" i="1"/>
  <c r="C1460" i="1"/>
  <c r="J1460" i="1" s="1"/>
  <c r="D1459" i="1"/>
  <c r="C1459" i="1"/>
  <c r="H1459" i="1" s="1"/>
  <c r="D1458" i="1"/>
  <c r="C1458" i="1"/>
  <c r="D1457" i="1"/>
  <c r="G1457" i="1" s="1"/>
  <c r="C1457" i="1"/>
  <c r="H1456" i="1"/>
  <c r="G1456" i="1"/>
  <c r="I1456" i="1" s="1"/>
  <c r="D1456" i="1"/>
  <c r="C1456" i="1"/>
  <c r="J1456" i="1" s="1"/>
  <c r="D1455" i="1"/>
  <c r="C1455" i="1"/>
  <c r="H1455" i="1" s="1"/>
  <c r="G1454" i="1"/>
  <c r="D1454" i="1"/>
  <c r="C1454" i="1"/>
  <c r="H1454" i="1" s="1"/>
  <c r="D1453" i="1"/>
  <c r="G1453" i="1" s="1"/>
  <c r="C1453" i="1"/>
  <c r="H1452" i="1"/>
  <c r="G1452" i="1"/>
  <c r="I1452" i="1" s="1"/>
  <c r="D1452" i="1"/>
  <c r="C1452" i="1"/>
  <c r="J1452" i="1" s="1"/>
  <c r="D1451" i="1"/>
  <c r="C1451" i="1"/>
  <c r="H1451" i="1" s="1"/>
  <c r="D1450" i="1"/>
  <c r="C1450" i="1"/>
  <c r="D1449" i="1"/>
  <c r="G1449" i="1" s="1"/>
  <c r="C1449" i="1"/>
  <c r="H1448" i="1"/>
  <c r="G1448" i="1"/>
  <c r="D1448" i="1"/>
  <c r="C1448" i="1"/>
  <c r="J1448" i="1" s="1"/>
  <c r="D1447" i="1"/>
  <c r="C1447" i="1"/>
  <c r="D1446" i="1"/>
  <c r="C1446" i="1"/>
  <c r="D1445" i="1"/>
  <c r="C1445" i="1"/>
  <c r="D1444" i="1"/>
  <c r="C1444" i="1"/>
  <c r="I1443" i="1"/>
  <c r="H1443" i="1"/>
  <c r="D1443" i="1"/>
  <c r="C1443" i="1"/>
  <c r="G1443" i="1" s="1"/>
  <c r="J1442" i="1"/>
  <c r="H1442" i="1"/>
  <c r="D1442" i="1"/>
  <c r="G1442" i="1" s="1"/>
  <c r="I1442" i="1" s="1"/>
  <c r="C1442" i="1"/>
  <c r="D1441" i="1"/>
  <c r="C1441" i="1"/>
  <c r="G1440" i="1"/>
  <c r="D1440" i="1"/>
  <c r="C1440" i="1"/>
  <c r="I1439" i="1"/>
  <c r="H1439" i="1"/>
  <c r="D1439" i="1"/>
  <c r="C1439" i="1"/>
  <c r="G1439" i="1" s="1"/>
  <c r="H1438" i="1"/>
  <c r="D1438" i="1"/>
  <c r="C1438" i="1"/>
  <c r="D1437" i="1"/>
  <c r="C1437" i="1"/>
  <c r="D1434" i="1"/>
  <c r="H1434" i="1" s="1"/>
  <c r="C1434" i="1"/>
  <c r="D1433" i="1"/>
  <c r="C1433" i="1"/>
  <c r="D1432" i="1"/>
  <c r="C1432" i="1"/>
  <c r="H1431" i="1"/>
  <c r="D1431" i="1"/>
  <c r="C1431" i="1"/>
  <c r="G1431" i="1" s="1"/>
  <c r="H1430" i="1"/>
  <c r="D1430" i="1"/>
  <c r="C1430" i="1"/>
  <c r="D1429" i="1"/>
  <c r="C1429" i="1"/>
  <c r="D1428" i="1"/>
  <c r="C1428" i="1"/>
  <c r="H1427" i="1"/>
  <c r="D1427" i="1"/>
  <c r="C1427" i="1"/>
  <c r="G1427" i="1" s="1"/>
  <c r="D1426" i="1"/>
  <c r="H1426" i="1" s="1"/>
  <c r="C1426" i="1"/>
  <c r="D1425" i="1"/>
  <c r="C1425" i="1"/>
  <c r="D1424" i="1"/>
  <c r="C1424" i="1"/>
  <c r="H1423" i="1"/>
  <c r="D1423" i="1"/>
  <c r="C1423" i="1"/>
  <c r="G1423" i="1" s="1"/>
  <c r="H1422" i="1"/>
  <c r="D1422" i="1"/>
  <c r="C1422" i="1"/>
  <c r="D1421" i="1"/>
  <c r="C1421" i="1"/>
  <c r="D1420" i="1"/>
  <c r="C1420" i="1"/>
  <c r="H1419" i="1"/>
  <c r="D1419" i="1"/>
  <c r="C1419" i="1"/>
  <c r="G1419" i="1" s="1"/>
  <c r="D1418" i="1"/>
  <c r="H1418" i="1" s="1"/>
  <c r="C1418" i="1"/>
  <c r="D1417" i="1"/>
  <c r="C1417" i="1"/>
  <c r="D1416" i="1"/>
  <c r="C1416" i="1"/>
  <c r="H1415" i="1"/>
  <c r="D1415" i="1"/>
  <c r="C1415" i="1"/>
  <c r="G1415" i="1" s="1"/>
  <c r="H1414" i="1"/>
  <c r="D1414" i="1"/>
  <c r="C1414" i="1"/>
  <c r="D1413" i="1"/>
  <c r="C1413" i="1"/>
  <c r="D1412" i="1"/>
  <c r="C1412" i="1"/>
  <c r="H1411" i="1"/>
  <c r="D1411" i="1"/>
  <c r="C1411" i="1"/>
  <c r="G1411" i="1" s="1"/>
  <c r="D1410" i="1"/>
  <c r="H1410" i="1" s="1"/>
  <c r="C1410" i="1"/>
  <c r="D1409" i="1"/>
  <c r="C1409" i="1"/>
  <c r="D1408" i="1"/>
  <c r="H1407" i="1"/>
  <c r="D1407" i="1"/>
  <c r="C1407" i="1"/>
  <c r="G1407" i="1" s="1"/>
  <c r="H1406" i="1"/>
  <c r="D1406" i="1"/>
  <c r="C1406" i="1"/>
  <c r="D1405" i="1"/>
  <c r="C1405" i="1"/>
  <c r="D1404" i="1"/>
  <c r="C1404" i="1"/>
  <c r="H1403" i="1"/>
  <c r="D1403" i="1"/>
  <c r="C1403" i="1"/>
  <c r="G1403" i="1" s="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D1383" i="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D1361" i="1"/>
  <c r="C1361" i="1"/>
  <c r="H1360" i="1"/>
  <c r="D1360" i="1"/>
  <c r="C1360" i="1"/>
  <c r="G1360" i="1" s="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H1351" i="1"/>
  <c r="D1351" i="1"/>
  <c r="C1351" i="1"/>
  <c r="D1350" i="1"/>
  <c r="C1350" i="1"/>
  <c r="D1349" i="1"/>
  <c r="C1349" i="1"/>
  <c r="H1348" i="1"/>
  <c r="D1348" i="1"/>
  <c r="C1348" i="1"/>
  <c r="D1347" i="1"/>
  <c r="H1347" i="1" s="1"/>
  <c r="C1347" i="1"/>
  <c r="D1346" i="1"/>
  <c r="C1346" i="1"/>
  <c r="D1345" i="1"/>
  <c r="C1345" i="1"/>
  <c r="H1344" i="1"/>
  <c r="D1344" i="1"/>
  <c r="C1344" i="1"/>
  <c r="H1343" i="1"/>
  <c r="D1343" i="1"/>
  <c r="C1343" i="1"/>
  <c r="D1342" i="1"/>
  <c r="C1342" i="1"/>
  <c r="D1341" i="1"/>
  <c r="C1341" i="1"/>
  <c r="H1340" i="1"/>
  <c r="D1340" i="1"/>
  <c r="C1340" i="1"/>
  <c r="D1339" i="1"/>
  <c r="H1339" i="1" s="1"/>
  <c r="C1339" i="1"/>
  <c r="D1338" i="1"/>
  <c r="C1338" i="1"/>
  <c r="D1337" i="1"/>
  <c r="C1337" i="1"/>
  <c r="H1336" i="1"/>
  <c r="D1336" i="1"/>
  <c r="C1336" i="1"/>
  <c r="H1335" i="1"/>
  <c r="D1335" i="1"/>
  <c r="C1335" i="1"/>
  <c r="D1334" i="1"/>
  <c r="C1334" i="1"/>
  <c r="D1333" i="1"/>
  <c r="C1333" i="1"/>
  <c r="H1332" i="1"/>
  <c r="D1332" i="1"/>
  <c r="C1332" i="1"/>
  <c r="D1331" i="1"/>
  <c r="H1331" i="1" s="1"/>
  <c r="C1331" i="1"/>
  <c r="D1330" i="1"/>
  <c r="C1330" i="1"/>
  <c r="D1329" i="1"/>
  <c r="H1328" i="1"/>
  <c r="D1328" i="1"/>
  <c r="C1328" i="1"/>
  <c r="H1327" i="1"/>
  <c r="D1327" i="1"/>
  <c r="C1327" i="1"/>
  <c r="D1326" i="1"/>
  <c r="C1326" i="1"/>
  <c r="D1325" i="1"/>
  <c r="C1325" i="1"/>
  <c r="H1324" i="1"/>
  <c r="D1324" i="1"/>
  <c r="C1324" i="1"/>
  <c r="D1323" i="1"/>
  <c r="H1323" i="1" s="1"/>
  <c r="C1323" i="1"/>
  <c r="D1322" i="1"/>
  <c r="C1322" i="1"/>
  <c r="D1321" i="1"/>
  <c r="C1321" i="1"/>
  <c r="H1320" i="1"/>
  <c r="D1320" i="1"/>
  <c r="C1320" i="1"/>
  <c r="H1319" i="1"/>
  <c r="D1319" i="1"/>
  <c r="C1319" i="1"/>
  <c r="D1318" i="1"/>
  <c r="C1318" i="1"/>
  <c r="D1317" i="1"/>
  <c r="C1317" i="1"/>
  <c r="H1316" i="1"/>
  <c r="D1316" i="1"/>
  <c r="C1316" i="1"/>
  <c r="D1315" i="1"/>
  <c r="H1315" i="1" s="1"/>
  <c r="C1315" i="1"/>
  <c r="D1314" i="1"/>
  <c r="C1314" i="1"/>
  <c r="D1313" i="1"/>
  <c r="C1313" i="1"/>
  <c r="H1312" i="1"/>
  <c r="D1312" i="1"/>
  <c r="C1312" i="1"/>
  <c r="H1311" i="1"/>
  <c r="D1311" i="1"/>
  <c r="C1311" i="1"/>
  <c r="D1310" i="1"/>
  <c r="C1310" i="1"/>
  <c r="D1309" i="1"/>
  <c r="C1309" i="1"/>
  <c r="H1308" i="1"/>
  <c r="D1308" i="1"/>
  <c r="C1308" i="1"/>
  <c r="D1307" i="1"/>
  <c r="H1307" i="1" s="1"/>
  <c r="C1307" i="1"/>
  <c r="D1306" i="1"/>
  <c r="C1306" i="1"/>
  <c r="D1305" i="1"/>
  <c r="C1305" i="1"/>
  <c r="H1304" i="1"/>
  <c r="D1304" i="1"/>
  <c r="C1304" i="1"/>
  <c r="H1303" i="1"/>
  <c r="D1303" i="1"/>
  <c r="C1303" i="1"/>
  <c r="D1302" i="1"/>
  <c r="C1302" i="1"/>
  <c r="D1301" i="1"/>
  <c r="C1301" i="1"/>
  <c r="H1300" i="1"/>
  <c r="D1300" i="1"/>
  <c r="C1300" i="1"/>
  <c r="C1299" i="1"/>
  <c r="D1298" i="1"/>
  <c r="C1298" i="1"/>
  <c r="D1297" i="1"/>
  <c r="C1297" i="1"/>
  <c r="H1296" i="1"/>
  <c r="D1296" i="1"/>
  <c r="C1296" i="1"/>
  <c r="H1295" i="1"/>
  <c r="D1295" i="1"/>
  <c r="C1295" i="1"/>
  <c r="D1294" i="1"/>
  <c r="C1294" i="1"/>
  <c r="D1293" i="1"/>
  <c r="C1293" i="1"/>
  <c r="H1292" i="1"/>
  <c r="D1292" i="1"/>
  <c r="C1292" i="1"/>
  <c r="D1291" i="1"/>
  <c r="H1291" i="1" s="1"/>
  <c r="C1291" i="1"/>
  <c r="D1290" i="1"/>
  <c r="C1290" i="1"/>
  <c r="D1289" i="1"/>
  <c r="C1289" i="1"/>
  <c r="H1288" i="1"/>
  <c r="D1288" i="1"/>
  <c r="C1288" i="1"/>
  <c r="H1287" i="1"/>
  <c r="D1287" i="1"/>
  <c r="C1287" i="1"/>
  <c r="D1286" i="1"/>
  <c r="C1286" i="1"/>
  <c r="D1285" i="1"/>
  <c r="C1285" i="1"/>
  <c r="H1284" i="1"/>
  <c r="D1284" i="1"/>
  <c r="C1284" i="1"/>
  <c r="D1283" i="1"/>
  <c r="H1283" i="1" s="1"/>
  <c r="C1283" i="1"/>
  <c r="D1282" i="1"/>
  <c r="C1282" i="1"/>
  <c r="D1281" i="1"/>
  <c r="C1281" i="1"/>
  <c r="H1280" i="1"/>
  <c r="D1280" i="1"/>
  <c r="C1280" i="1"/>
  <c r="H1279" i="1"/>
  <c r="D1279" i="1"/>
  <c r="C1279" i="1"/>
  <c r="D1278" i="1"/>
  <c r="C1278" i="1"/>
  <c r="D1277" i="1"/>
  <c r="C1277" i="1"/>
  <c r="H1276" i="1"/>
  <c r="D1276" i="1"/>
  <c r="C1276" i="1"/>
  <c r="D1275" i="1"/>
  <c r="H1275" i="1" s="1"/>
  <c r="C1275" i="1"/>
  <c r="D1274" i="1"/>
  <c r="C1274" i="1"/>
  <c r="D1273" i="1"/>
  <c r="C1273" i="1"/>
  <c r="H1272" i="1"/>
  <c r="D1272" i="1"/>
  <c r="C1272" i="1"/>
  <c r="H1271" i="1"/>
  <c r="D1271" i="1"/>
  <c r="C1271" i="1"/>
  <c r="D1270" i="1"/>
  <c r="C1270" i="1"/>
  <c r="D1269" i="1"/>
  <c r="C1269" i="1"/>
  <c r="H1268" i="1"/>
  <c r="D1268" i="1"/>
  <c r="C1268" i="1"/>
  <c r="D1267" i="1"/>
  <c r="H1267" i="1" s="1"/>
  <c r="C1267" i="1"/>
  <c r="D1266" i="1"/>
  <c r="C1266" i="1"/>
  <c r="D1265" i="1"/>
  <c r="C1265" i="1"/>
  <c r="H1264" i="1"/>
  <c r="D1264" i="1"/>
  <c r="C1264" i="1"/>
  <c r="H1263" i="1"/>
  <c r="D1263" i="1"/>
  <c r="C1263" i="1"/>
  <c r="D1262" i="1"/>
  <c r="C1262" i="1"/>
  <c r="D1261" i="1"/>
  <c r="C1261" i="1"/>
  <c r="H1260" i="1"/>
  <c r="D1260" i="1"/>
  <c r="C1260" i="1"/>
  <c r="D1259" i="1"/>
  <c r="H1259" i="1" s="1"/>
  <c r="C1259" i="1"/>
  <c r="D1258" i="1"/>
  <c r="C1258" i="1"/>
  <c r="D1257" i="1"/>
  <c r="C1257" i="1"/>
  <c r="H1256" i="1"/>
  <c r="D1256" i="1"/>
  <c r="C1256" i="1"/>
  <c r="H1255" i="1"/>
  <c r="D1255" i="1"/>
  <c r="C1255" i="1"/>
  <c r="D1254" i="1"/>
  <c r="C1254" i="1"/>
  <c r="D1253" i="1"/>
  <c r="C1253" i="1"/>
  <c r="H1252" i="1"/>
  <c r="D1252" i="1"/>
  <c r="C1252" i="1"/>
  <c r="D1251" i="1"/>
  <c r="C1251" i="1"/>
  <c r="H1251" i="1" s="1"/>
  <c r="D1250" i="1"/>
  <c r="C1250" i="1"/>
  <c r="H1249" i="1"/>
  <c r="D1249" i="1"/>
  <c r="C1249" i="1"/>
  <c r="G1249" i="1" s="1"/>
  <c r="D1248" i="1"/>
  <c r="H1248" i="1" s="1"/>
  <c r="C1248" i="1"/>
  <c r="D1247" i="1"/>
  <c r="C1247" i="1"/>
  <c r="G1247" i="1" s="1"/>
  <c r="D1246" i="1"/>
  <c r="C1246" i="1"/>
  <c r="D1245" i="1"/>
  <c r="C1245" i="1"/>
  <c r="G1245" i="1" s="1"/>
  <c r="H1244" i="1"/>
  <c r="D1244" i="1"/>
  <c r="C1244" i="1"/>
  <c r="H1243" i="1"/>
  <c r="D1243" i="1"/>
  <c r="C1243" i="1"/>
  <c r="D1242" i="1"/>
  <c r="C1242" i="1"/>
  <c r="D1241" i="1"/>
  <c r="C1241" i="1"/>
  <c r="G1241" i="1" s="1"/>
  <c r="H1240" i="1"/>
  <c r="D1240" i="1"/>
  <c r="C1240" i="1"/>
  <c r="H1239" i="1"/>
  <c r="D1239" i="1"/>
  <c r="C1239" i="1"/>
  <c r="D1238" i="1"/>
  <c r="C1238" i="1"/>
  <c r="H1237" i="1"/>
  <c r="D1237" i="1"/>
  <c r="C1237" i="1"/>
  <c r="G1237" i="1" s="1"/>
  <c r="H1236" i="1"/>
  <c r="D1236" i="1"/>
  <c r="C1236" i="1"/>
  <c r="D1235" i="1"/>
  <c r="D1234" i="1"/>
  <c r="C1234" i="1"/>
  <c r="H1233" i="1"/>
  <c r="D1233" i="1"/>
  <c r="C1233" i="1"/>
  <c r="G1233" i="1" s="1"/>
  <c r="D1232" i="1"/>
  <c r="H1232" i="1" s="1"/>
  <c r="C1232" i="1"/>
  <c r="D1231" i="1"/>
  <c r="C1231" i="1"/>
  <c r="G1231" i="1" s="1"/>
  <c r="D1230" i="1"/>
  <c r="C1230" i="1"/>
  <c r="D1229" i="1"/>
  <c r="C1229" i="1"/>
  <c r="G1229" i="1" s="1"/>
  <c r="H1228" i="1"/>
  <c r="D1228" i="1"/>
  <c r="C1228" i="1"/>
  <c r="H1227" i="1"/>
  <c r="D1227" i="1"/>
  <c r="C1227" i="1"/>
  <c r="D1226" i="1"/>
  <c r="C1226" i="1"/>
  <c r="D1225" i="1"/>
  <c r="C1225" i="1"/>
  <c r="G1225" i="1" s="1"/>
  <c r="H1224" i="1"/>
  <c r="D1224" i="1"/>
  <c r="C1224" i="1"/>
  <c r="H1223" i="1"/>
  <c r="D1223" i="1"/>
  <c r="C1223" i="1"/>
  <c r="D1222" i="1"/>
  <c r="H1221" i="1"/>
  <c r="D1221" i="1"/>
  <c r="C1221" i="1"/>
  <c r="G1221" i="1" s="1"/>
  <c r="H1220" i="1"/>
  <c r="D1220" i="1"/>
  <c r="C1220" i="1"/>
  <c r="D1219" i="1"/>
  <c r="C1219" i="1"/>
  <c r="H1219" i="1" s="1"/>
  <c r="D1218" i="1"/>
  <c r="C1218" i="1"/>
  <c r="H1217" i="1"/>
  <c r="D1217" i="1"/>
  <c r="C1217" i="1"/>
  <c r="G1217" i="1" s="1"/>
  <c r="D1216" i="1"/>
  <c r="H1216" i="1" s="1"/>
  <c r="C1216" i="1"/>
  <c r="D1215" i="1"/>
  <c r="C1215" i="1"/>
  <c r="G1215" i="1" s="1"/>
  <c r="D1214" i="1"/>
  <c r="D1213" i="1"/>
  <c r="C1213" i="1"/>
  <c r="G1213" i="1" s="1"/>
  <c r="H1212" i="1"/>
  <c r="D1212" i="1"/>
  <c r="C1212" i="1"/>
  <c r="H1211" i="1"/>
  <c r="D1211" i="1"/>
  <c r="C1211" i="1"/>
  <c r="D1210" i="1"/>
  <c r="C1210" i="1"/>
  <c r="D1209" i="1"/>
  <c r="C1209" i="1"/>
  <c r="G1209" i="1" s="1"/>
  <c r="H1208" i="1"/>
  <c r="D1208" i="1"/>
  <c r="C1208" i="1"/>
  <c r="H1207" i="1"/>
  <c r="D1207" i="1"/>
  <c r="C1207" i="1"/>
  <c r="D1206" i="1"/>
  <c r="C1206" i="1"/>
  <c r="H1205" i="1"/>
  <c r="D1205" i="1"/>
  <c r="C1205" i="1"/>
  <c r="G1205" i="1" s="1"/>
  <c r="H1204" i="1"/>
  <c r="D1204" i="1"/>
  <c r="C1204" i="1"/>
  <c r="D1203" i="1"/>
  <c r="C1203" i="1"/>
  <c r="H1203" i="1" s="1"/>
  <c r="D1202" i="1"/>
  <c r="C1202" i="1"/>
  <c r="H1201" i="1"/>
  <c r="D1201" i="1"/>
  <c r="C1201" i="1"/>
  <c r="G1201" i="1" s="1"/>
  <c r="D1200" i="1"/>
  <c r="H1200" i="1" s="1"/>
  <c r="C1200" i="1"/>
  <c r="D1199" i="1"/>
  <c r="C1199" i="1"/>
  <c r="G1199" i="1" s="1"/>
  <c r="D1198" i="1"/>
  <c r="C1198" i="1"/>
  <c r="D1197" i="1"/>
  <c r="C1197" i="1"/>
  <c r="G1197" i="1" s="1"/>
  <c r="H1196" i="1"/>
  <c r="D1196" i="1"/>
  <c r="C1196" i="1"/>
  <c r="H1195" i="1"/>
  <c r="D1195" i="1"/>
  <c r="C1195" i="1"/>
  <c r="D1194" i="1"/>
  <c r="C1194" i="1"/>
  <c r="D1193" i="1"/>
  <c r="C1193" i="1"/>
  <c r="G1193" i="1" s="1"/>
  <c r="H1192" i="1"/>
  <c r="D1192" i="1"/>
  <c r="C1192" i="1"/>
  <c r="H1191" i="1"/>
  <c r="D1191" i="1"/>
  <c r="C1191" i="1"/>
  <c r="D1190" i="1"/>
  <c r="C1190" i="1"/>
  <c r="H1189" i="1"/>
  <c r="D1189" i="1"/>
  <c r="C1189" i="1"/>
  <c r="G1189" i="1" s="1"/>
  <c r="H1188" i="1"/>
  <c r="D1188" i="1"/>
  <c r="C1188" i="1"/>
  <c r="D1187" i="1"/>
  <c r="C1187" i="1"/>
  <c r="H1187" i="1" s="1"/>
  <c r="D1186" i="1"/>
  <c r="C1186" i="1"/>
  <c r="H1185" i="1"/>
  <c r="D1185" i="1"/>
  <c r="C1185" i="1"/>
  <c r="G1185" i="1" s="1"/>
  <c r="D1184" i="1"/>
  <c r="H1184" i="1" s="1"/>
  <c r="C1184" i="1"/>
  <c r="D1183" i="1"/>
  <c r="D1182" i="1"/>
  <c r="C1182" i="1"/>
  <c r="D1181" i="1"/>
  <c r="C1181" i="1"/>
  <c r="G1181" i="1" s="1"/>
  <c r="H1180" i="1"/>
  <c r="D1180" i="1"/>
  <c r="C1180" i="1"/>
  <c r="H1179" i="1"/>
  <c r="D1179" i="1"/>
  <c r="C1179" i="1"/>
  <c r="D1178" i="1"/>
  <c r="C1178" i="1"/>
  <c r="D1177" i="1"/>
  <c r="C1177" i="1"/>
  <c r="G1177" i="1" s="1"/>
  <c r="H1176" i="1"/>
  <c r="D1176" i="1"/>
  <c r="C1176" i="1"/>
  <c r="H1175" i="1"/>
  <c r="D1175" i="1"/>
  <c r="C1175" i="1"/>
  <c r="D1174" i="1"/>
  <c r="C1174" i="1"/>
  <c r="H1173" i="1"/>
  <c r="D1173" i="1"/>
  <c r="C1173" i="1"/>
  <c r="G1173" i="1" s="1"/>
  <c r="H1172" i="1"/>
  <c r="D1172" i="1"/>
  <c r="C1172" i="1"/>
  <c r="D1171" i="1"/>
  <c r="C1171" i="1"/>
  <c r="H1171" i="1" s="1"/>
  <c r="D1170" i="1"/>
  <c r="C1170" i="1"/>
  <c r="H1169" i="1"/>
  <c r="D1169" i="1"/>
  <c r="C1169" i="1"/>
  <c r="G1169" i="1" s="1"/>
  <c r="D1168" i="1"/>
  <c r="H1168" i="1" s="1"/>
  <c r="C1168" i="1"/>
  <c r="D1167" i="1"/>
  <c r="D1166" i="1"/>
  <c r="C1166" i="1"/>
  <c r="D1165" i="1"/>
  <c r="C1165" i="1"/>
  <c r="G1165" i="1" s="1"/>
  <c r="H1164" i="1"/>
  <c r="D1164" i="1"/>
  <c r="C1164" i="1"/>
  <c r="H1163" i="1"/>
  <c r="D1163" i="1"/>
  <c r="C1163" i="1"/>
  <c r="D1162" i="1"/>
  <c r="C1162" i="1"/>
  <c r="D1161" i="1"/>
  <c r="C1161" i="1"/>
  <c r="G1161" i="1" s="1"/>
  <c r="H1160" i="1"/>
  <c r="D1160" i="1"/>
  <c r="C1160" i="1"/>
  <c r="H1159" i="1"/>
  <c r="D1159" i="1"/>
  <c r="C1159" i="1"/>
  <c r="D1158" i="1"/>
  <c r="C1158" i="1"/>
  <c r="H1157" i="1"/>
  <c r="D1157" i="1"/>
  <c r="C1157" i="1"/>
  <c r="G1157" i="1" s="1"/>
  <c r="H1156" i="1"/>
  <c r="D1156" i="1"/>
  <c r="C1156" i="1"/>
  <c r="D1155" i="1"/>
  <c r="C1155" i="1"/>
  <c r="H1155" i="1" s="1"/>
  <c r="D1154" i="1"/>
  <c r="H1151" i="1"/>
  <c r="D1151" i="1"/>
  <c r="C1151" i="1"/>
  <c r="D1150" i="1"/>
  <c r="C1150" i="1"/>
  <c r="H1149" i="1"/>
  <c r="D1149" i="1"/>
  <c r="C1149" i="1"/>
  <c r="G1149" i="1" s="1"/>
  <c r="H1148" i="1"/>
  <c r="D1148" i="1"/>
  <c r="C1148" i="1"/>
  <c r="D1147" i="1"/>
  <c r="C1147" i="1"/>
  <c r="H1147" i="1" s="1"/>
  <c r="D1146" i="1"/>
  <c r="C1146" i="1"/>
  <c r="H1146" i="1" s="1"/>
  <c r="G1145" i="1"/>
  <c r="D1145" i="1"/>
  <c r="C1145" i="1"/>
  <c r="G1144" i="1"/>
  <c r="D1144" i="1"/>
  <c r="C1144" i="1"/>
  <c r="D1143" i="1"/>
  <c r="C1143" i="1"/>
  <c r="G1143" i="1" s="1"/>
  <c r="D1142" i="1"/>
  <c r="C1142" i="1"/>
  <c r="H1142" i="1" s="1"/>
  <c r="G1141" i="1"/>
  <c r="D1141" i="1"/>
  <c r="C1141" i="1"/>
  <c r="G1140" i="1"/>
  <c r="D1140" i="1"/>
  <c r="C1140" i="1"/>
  <c r="D1139" i="1"/>
  <c r="C1139" i="1"/>
  <c r="G1139" i="1" s="1"/>
  <c r="D1138" i="1"/>
  <c r="C1138" i="1"/>
  <c r="H1138" i="1" s="1"/>
  <c r="G1137" i="1"/>
  <c r="D1137" i="1"/>
  <c r="C1137" i="1"/>
  <c r="G1136" i="1"/>
  <c r="D1136" i="1"/>
  <c r="C1136" i="1"/>
  <c r="D1135" i="1"/>
  <c r="C1135" i="1"/>
  <c r="G1135" i="1" s="1"/>
  <c r="D1134" i="1"/>
  <c r="C1134" i="1"/>
  <c r="H1134" i="1" s="1"/>
  <c r="G1133" i="1"/>
  <c r="D1133" i="1"/>
  <c r="C1133" i="1"/>
  <c r="G1132" i="1"/>
  <c r="D1132" i="1"/>
  <c r="C1132" i="1"/>
  <c r="D1131" i="1"/>
  <c r="C1131" i="1"/>
  <c r="G1131" i="1" s="1"/>
  <c r="D1130" i="1"/>
  <c r="C1130" i="1"/>
  <c r="H1130" i="1" s="1"/>
  <c r="G1129" i="1"/>
  <c r="D1129" i="1"/>
  <c r="C1129" i="1"/>
  <c r="G1128" i="1"/>
  <c r="D1128" i="1"/>
  <c r="C1128" i="1"/>
  <c r="D1127" i="1"/>
  <c r="C1127" i="1"/>
  <c r="G1127" i="1" s="1"/>
  <c r="D1126" i="1"/>
  <c r="C1126" i="1"/>
  <c r="H1126" i="1" s="1"/>
  <c r="G1125" i="1"/>
  <c r="D1125" i="1"/>
  <c r="C1125" i="1"/>
  <c r="G1124" i="1"/>
  <c r="D1124" i="1"/>
  <c r="C1124" i="1"/>
  <c r="D1123" i="1"/>
  <c r="C1123" i="1"/>
  <c r="G1123" i="1" s="1"/>
  <c r="D1122" i="1"/>
  <c r="C1122" i="1"/>
  <c r="H1122" i="1" s="1"/>
  <c r="G1121" i="1"/>
  <c r="D1121" i="1"/>
  <c r="C1121" i="1"/>
  <c r="G1120" i="1"/>
  <c r="D1120" i="1"/>
  <c r="C1120" i="1"/>
  <c r="D1119" i="1"/>
  <c r="C1119" i="1"/>
  <c r="G1119" i="1" s="1"/>
  <c r="D1118" i="1"/>
  <c r="C1118" i="1"/>
  <c r="H1118" i="1" s="1"/>
  <c r="G1117" i="1"/>
  <c r="D1117" i="1"/>
  <c r="C1117" i="1"/>
  <c r="G1116" i="1"/>
  <c r="D1116" i="1"/>
  <c r="C1116" i="1"/>
  <c r="D1115" i="1"/>
  <c r="C1115" i="1"/>
  <c r="G1115" i="1" s="1"/>
  <c r="D1114" i="1"/>
  <c r="C1114" i="1"/>
  <c r="H1114" i="1" s="1"/>
  <c r="G1113" i="1"/>
  <c r="D1113" i="1"/>
  <c r="C1113" i="1"/>
  <c r="G1112" i="1"/>
  <c r="D1112" i="1"/>
  <c r="C1112" i="1"/>
  <c r="D1111" i="1"/>
  <c r="C1111" i="1"/>
  <c r="G1111" i="1" s="1"/>
  <c r="D1110" i="1"/>
  <c r="C1110" i="1"/>
  <c r="H1110" i="1" s="1"/>
  <c r="D1109" i="1"/>
  <c r="C1109" i="1"/>
  <c r="H1109" i="1" s="1"/>
  <c r="D1108" i="1"/>
  <c r="C1108" i="1"/>
  <c r="H1108" i="1" s="1"/>
  <c r="D1107" i="1"/>
  <c r="C1107" i="1"/>
  <c r="H1107" i="1" s="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H957" i="1"/>
  <c r="D957" i="1"/>
  <c r="C957" i="1"/>
  <c r="G957" i="1" s="1"/>
  <c r="D956" i="1"/>
  <c r="C956" i="1"/>
  <c r="G956" i="1" s="1"/>
  <c r="D955" i="1"/>
  <c r="C955" i="1"/>
  <c r="G955" i="1" s="1"/>
  <c r="H954" i="1"/>
  <c r="D954" i="1"/>
  <c r="C954" i="1"/>
  <c r="G954" i="1" s="1"/>
  <c r="H953" i="1"/>
  <c r="D953" i="1"/>
  <c r="C953" i="1"/>
  <c r="G953" i="1" s="1"/>
  <c r="D952" i="1"/>
  <c r="C952" i="1"/>
  <c r="G952" i="1" s="1"/>
  <c r="D951" i="1"/>
  <c r="C951" i="1"/>
  <c r="G951" i="1" s="1"/>
  <c r="H950" i="1"/>
  <c r="D950" i="1"/>
  <c r="C950" i="1"/>
  <c r="G950" i="1" s="1"/>
  <c r="H949" i="1"/>
  <c r="D949" i="1"/>
  <c r="C949" i="1"/>
  <c r="G949" i="1" s="1"/>
  <c r="D948" i="1"/>
  <c r="C948" i="1"/>
  <c r="G948" i="1" s="1"/>
  <c r="D947" i="1"/>
  <c r="C947" i="1"/>
  <c r="G947" i="1" s="1"/>
  <c r="H946" i="1"/>
  <c r="D946" i="1"/>
  <c r="C946" i="1"/>
  <c r="G946" i="1" s="1"/>
  <c r="H945" i="1"/>
  <c r="D945" i="1"/>
  <c r="C945" i="1"/>
  <c r="G945" i="1" s="1"/>
  <c r="D944" i="1"/>
  <c r="C944" i="1"/>
  <c r="G944" i="1" s="1"/>
  <c r="D943" i="1"/>
  <c r="C943" i="1"/>
  <c r="G943" i="1" s="1"/>
  <c r="H942" i="1"/>
  <c r="D942" i="1"/>
  <c r="C942" i="1"/>
  <c r="G942" i="1" s="1"/>
  <c r="H941" i="1"/>
  <c r="D941" i="1"/>
  <c r="C941" i="1"/>
  <c r="G941" i="1" s="1"/>
  <c r="D940" i="1"/>
  <c r="C940" i="1"/>
  <c r="G940" i="1" s="1"/>
  <c r="D939" i="1"/>
  <c r="C939" i="1"/>
  <c r="G939" i="1" s="1"/>
  <c r="H938" i="1"/>
  <c r="D938" i="1"/>
  <c r="C938" i="1"/>
  <c r="G938" i="1" s="1"/>
  <c r="H937" i="1"/>
  <c r="D937" i="1"/>
  <c r="C937" i="1"/>
  <c r="G937" i="1" s="1"/>
  <c r="D936" i="1"/>
  <c r="C936" i="1"/>
  <c r="G936" i="1" s="1"/>
  <c r="D935" i="1"/>
  <c r="C935" i="1"/>
  <c r="G935" i="1" s="1"/>
  <c r="H934" i="1"/>
  <c r="D934" i="1"/>
  <c r="C934" i="1"/>
  <c r="G934" i="1" s="1"/>
  <c r="H933" i="1"/>
  <c r="D933" i="1"/>
  <c r="C933" i="1"/>
  <c r="G933" i="1" s="1"/>
  <c r="D932" i="1"/>
  <c r="C932" i="1"/>
  <c r="G932" i="1" s="1"/>
  <c r="D931" i="1"/>
  <c r="C931" i="1"/>
  <c r="G931" i="1" s="1"/>
  <c r="H930" i="1"/>
  <c r="D930" i="1"/>
  <c r="C930" i="1"/>
  <c r="G930" i="1" s="1"/>
  <c r="H929" i="1"/>
  <c r="D929" i="1"/>
  <c r="C929" i="1"/>
  <c r="G929" i="1" s="1"/>
  <c r="D928" i="1"/>
  <c r="C928" i="1"/>
  <c r="G928" i="1" s="1"/>
  <c r="D927" i="1"/>
  <c r="C927" i="1"/>
  <c r="G927" i="1" s="1"/>
  <c r="H926" i="1"/>
  <c r="D926" i="1"/>
  <c r="C926" i="1"/>
  <c r="G926" i="1" s="1"/>
  <c r="H925" i="1"/>
  <c r="D925" i="1"/>
  <c r="C925" i="1"/>
  <c r="G925" i="1" s="1"/>
  <c r="D924" i="1"/>
  <c r="C924" i="1"/>
  <c r="G924" i="1" s="1"/>
  <c r="D923" i="1"/>
  <c r="C923" i="1"/>
  <c r="G923" i="1" s="1"/>
  <c r="H922" i="1"/>
  <c r="D922" i="1"/>
  <c r="C922" i="1"/>
  <c r="G922" i="1" s="1"/>
  <c r="H921" i="1"/>
  <c r="D921" i="1"/>
  <c r="C921" i="1"/>
  <c r="G921" i="1" s="1"/>
  <c r="D920" i="1"/>
  <c r="C920" i="1"/>
  <c r="D919" i="1"/>
  <c r="C919" i="1"/>
  <c r="G919" i="1" s="1"/>
  <c r="H918" i="1"/>
  <c r="D918" i="1"/>
  <c r="C918" i="1"/>
  <c r="G918" i="1" s="1"/>
  <c r="H917" i="1"/>
  <c r="D917" i="1"/>
  <c r="C917" i="1"/>
  <c r="G917" i="1" s="1"/>
  <c r="D916" i="1"/>
  <c r="C916" i="1"/>
  <c r="D915" i="1"/>
  <c r="C915" i="1"/>
  <c r="G915" i="1" s="1"/>
  <c r="H914" i="1"/>
  <c r="D914" i="1"/>
  <c r="C914" i="1"/>
  <c r="G914" i="1" s="1"/>
  <c r="H913" i="1"/>
  <c r="D913" i="1"/>
  <c r="C913" i="1"/>
  <c r="G913" i="1" s="1"/>
  <c r="D912" i="1"/>
  <c r="C912" i="1"/>
  <c r="D911" i="1"/>
  <c r="C911" i="1"/>
  <c r="G911" i="1" s="1"/>
  <c r="H910" i="1"/>
  <c r="D910" i="1"/>
  <c r="C910" i="1"/>
  <c r="G910" i="1" s="1"/>
  <c r="H909" i="1"/>
  <c r="D909" i="1"/>
  <c r="C909" i="1"/>
  <c r="G909" i="1" s="1"/>
  <c r="D908" i="1"/>
  <c r="C908" i="1"/>
  <c r="D907" i="1"/>
  <c r="C907" i="1"/>
  <c r="G907" i="1" s="1"/>
  <c r="H906" i="1"/>
  <c r="D906" i="1"/>
  <c r="C906" i="1"/>
  <c r="G906" i="1" s="1"/>
  <c r="H905" i="1"/>
  <c r="D905" i="1"/>
  <c r="C905" i="1"/>
  <c r="G905" i="1" s="1"/>
  <c r="D904" i="1"/>
  <c r="C904" i="1"/>
  <c r="D903" i="1"/>
  <c r="C903" i="1"/>
  <c r="G903" i="1" s="1"/>
  <c r="H902" i="1"/>
  <c r="D902" i="1"/>
  <c r="C902" i="1"/>
  <c r="G902" i="1" s="1"/>
  <c r="H901" i="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G859" i="1" s="1"/>
  <c r="H858" i="1"/>
  <c r="D858" i="1"/>
  <c r="C858" i="1"/>
  <c r="G858" i="1" s="1"/>
  <c r="H857" i="1"/>
  <c r="D857" i="1"/>
  <c r="C857" i="1"/>
  <c r="G857" i="1" s="1"/>
  <c r="D856" i="1"/>
  <c r="C856" i="1"/>
  <c r="D855" i="1"/>
  <c r="C855" i="1"/>
  <c r="G855" i="1" s="1"/>
  <c r="H854" i="1"/>
  <c r="D854" i="1"/>
  <c r="C854" i="1"/>
  <c r="G854" i="1" s="1"/>
  <c r="H853" i="1"/>
  <c r="D853" i="1"/>
  <c r="C853" i="1"/>
  <c r="G853" i="1" s="1"/>
  <c r="D852" i="1"/>
  <c r="C852" i="1"/>
  <c r="D851" i="1"/>
  <c r="C851" i="1"/>
  <c r="G851" i="1" s="1"/>
  <c r="H850" i="1"/>
  <c r="D850" i="1"/>
  <c r="C850" i="1"/>
  <c r="G850" i="1" s="1"/>
  <c r="H849" i="1"/>
  <c r="D849" i="1"/>
  <c r="C849" i="1"/>
  <c r="G849" i="1" s="1"/>
  <c r="D848" i="1"/>
  <c r="C848" i="1"/>
  <c r="D847" i="1"/>
  <c r="C847" i="1"/>
  <c r="G847" i="1" s="1"/>
  <c r="H846"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D836" i="1"/>
  <c r="C836" i="1"/>
  <c r="D835" i="1"/>
  <c r="C835" i="1"/>
  <c r="G835" i="1" s="1"/>
  <c r="H834" i="1"/>
  <c r="D834" i="1"/>
  <c r="C834" i="1"/>
  <c r="G834" i="1" s="1"/>
  <c r="H833" i="1"/>
  <c r="D833" i="1"/>
  <c r="C833" i="1"/>
  <c r="G833" i="1" s="1"/>
  <c r="D832" i="1"/>
  <c r="C832" i="1"/>
  <c r="D831" i="1"/>
  <c r="C831" i="1"/>
  <c r="G831" i="1" s="1"/>
  <c r="H830" i="1"/>
  <c r="D830" i="1"/>
  <c r="C830" i="1"/>
  <c r="G830" i="1" s="1"/>
  <c r="H829" i="1"/>
  <c r="D829" i="1"/>
  <c r="C829" i="1"/>
  <c r="G829" i="1" s="1"/>
  <c r="D828" i="1"/>
  <c r="C828" i="1"/>
  <c r="D827" i="1"/>
  <c r="C827" i="1"/>
  <c r="G827" i="1" s="1"/>
  <c r="H826" i="1"/>
  <c r="D826" i="1"/>
  <c r="C826" i="1"/>
  <c r="G826" i="1" s="1"/>
  <c r="H825" i="1"/>
  <c r="D825" i="1"/>
  <c r="C825" i="1"/>
  <c r="G825" i="1" s="1"/>
  <c r="D824" i="1"/>
  <c r="C824" i="1"/>
  <c r="D823" i="1"/>
  <c r="C823" i="1"/>
  <c r="G823" i="1" s="1"/>
  <c r="H822" i="1"/>
  <c r="D822" i="1"/>
  <c r="C822" i="1"/>
  <c r="G822" i="1" s="1"/>
  <c r="H821" i="1"/>
  <c r="D821" i="1"/>
  <c r="C821" i="1"/>
  <c r="G821" i="1" s="1"/>
  <c r="D820" i="1"/>
  <c r="C820" i="1"/>
  <c r="D819" i="1"/>
  <c r="C819" i="1"/>
  <c r="G819" i="1" s="1"/>
  <c r="H818" i="1"/>
  <c r="D818" i="1"/>
  <c r="C818" i="1"/>
  <c r="G818" i="1" s="1"/>
  <c r="H817"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H331" i="1" s="1"/>
  <c r="C331" i="1"/>
  <c r="D330" i="1"/>
  <c r="H330" i="1" s="1"/>
  <c r="C330" i="1"/>
  <c r="G329" i="1"/>
  <c r="D329" i="1"/>
  <c r="H329" i="1" s="1"/>
  <c r="C329" i="1"/>
  <c r="G328" i="1"/>
  <c r="D328" i="1"/>
  <c r="H328" i="1" s="1"/>
  <c r="C328" i="1"/>
  <c r="D327" i="1"/>
  <c r="H327" i="1" s="1"/>
  <c r="C327" i="1"/>
  <c r="D326" i="1"/>
  <c r="H326" i="1" s="1"/>
  <c r="C326" i="1"/>
  <c r="G325" i="1"/>
  <c r="D325" i="1"/>
  <c r="H325" i="1" s="1"/>
  <c r="C325" i="1"/>
  <c r="G324" i="1"/>
  <c r="D324" i="1"/>
  <c r="H324" i="1" s="1"/>
  <c r="C324" i="1"/>
  <c r="D323" i="1"/>
  <c r="H323" i="1" s="1"/>
  <c r="C323" i="1"/>
  <c r="D322" i="1"/>
  <c r="H322" i="1" s="1"/>
  <c r="C322" i="1"/>
  <c r="G321" i="1"/>
  <c r="D321" i="1"/>
  <c r="H321" i="1" s="1"/>
  <c r="C321" i="1"/>
  <c r="G320" i="1"/>
  <c r="D320" i="1"/>
  <c r="H320" i="1" s="1"/>
  <c r="C320" i="1"/>
  <c r="D319" i="1"/>
  <c r="H319" i="1" s="1"/>
  <c r="C319" i="1"/>
  <c r="D318" i="1"/>
  <c r="H318" i="1" s="1"/>
  <c r="C318" i="1"/>
  <c r="G317" i="1"/>
  <c r="D317" i="1"/>
  <c r="H317" i="1" s="1"/>
  <c r="C317" i="1"/>
  <c r="G316" i="1"/>
  <c r="D316" i="1"/>
  <c r="H316" i="1" s="1"/>
  <c r="C316" i="1"/>
  <c r="D315" i="1"/>
  <c r="H315" i="1" s="1"/>
  <c r="C315" i="1"/>
  <c r="D314" i="1"/>
  <c r="H314" i="1" s="1"/>
  <c r="C314" i="1"/>
  <c r="G313" i="1"/>
  <c r="D313" i="1"/>
  <c r="H313" i="1" s="1"/>
  <c r="C313" i="1"/>
  <c r="G312" i="1"/>
  <c r="D312" i="1"/>
  <c r="H312" i="1" s="1"/>
  <c r="C312" i="1"/>
  <c r="D311" i="1"/>
  <c r="H311" i="1" s="1"/>
  <c r="C311" i="1"/>
  <c r="D310" i="1"/>
  <c r="H310" i="1" s="1"/>
  <c r="C310" i="1"/>
  <c r="G309" i="1"/>
  <c r="D309" i="1"/>
  <c r="H309" i="1" s="1"/>
  <c r="C309" i="1"/>
  <c r="G308" i="1"/>
  <c r="D308" i="1"/>
  <c r="H308" i="1" s="1"/>
  <c r="C308" i="1"/>
  <c r="D307" i="1"/>
  <c r="H307" i="1" s="1"/>
  <c r="C307" i="1"/>
  <c r="G305" i="1"/>
  <c r="D305" i="1"/>
  <c r="H305" i="1" s="1"/>
  <c r="C305" i="1"/>
  <c r="D304" i="1"/>
  <c r="H304" i="1" s="1"/>
  <c r="C304" i="1"/>
  <c r="D303" i="1"/>
  <c r="H303" i="1" s="1"/>
  <c r="C303" i="1"/>
  <c r="G302" i="1"/>
  <c r="D302" i="1"/>
  <c r="H302" i="1" s="1"/>
  <c r="C302" i="1"/>
  <c r="G301" i="1"/>
  <c r="D301" i="1"/>
  <c r="H301" i="1" s="1"/>
  <c r="C301" i="1"/>
  <c r="D300" i="1"/>
  <c r="H300" i="1" s="1"/>
  <c r="C300" i="1"/>
  <c r="D299" i="1"/>
  <c r="H299" i="1" s="1"/>
  <c r="C299" i="1"/>
  <c r="G298" i="1"/>
  <c r="D298" i="1"/>
  <c r="H298" i="1" s="1"/>
  <c r="C298" i="1"/>
  <c r="G297" i="1"/>
  <c r="D297" i="1"/>
  <c r="H297" i="1" s="1"/>
  <c r="C297" i="1"/>
  <c r="D296" i="1"/>
  <c r="H296" i="1" s="1"/>
  <c r="C296" i="1"/>
  <c r="D295" i="1"/>
  <c r="H295" i="1" s="1"/>
  <c r="C295" i="1"/>
  <c r="D294" i="1"/>
  <c r="G292" i="1"/>
  <c r="D292" i="1"/>
  <c r="H292" i="1" s="1"/>
  <c r="C292" i="1"/>
  <c r="G291" i="1"/>
  <c r="D291" i="1"/>
  <c r="H291" i="1" s="1"/>
  <c r="C291" i="1"/>
  <c r="D290" i="1"/>
  <c r="H290" i="1" s="1"/>
  <c r="C290" i="1"/>
  <c r="D289" i="1"/>
  <c r="H289" i="1" s="1"/>
  <c r="C289" i="1"/>
  <c r="G288" i="1"/>
  <c r="D288" i="1"/>
  <c r="H288" i="1" s="1"/>
  <c r="C288" i="1"/>
  <c r="D284" i="1"/>
  <c r="H284" i="1" s="1"/>
  <c r="C284" i="1"/>
  <c r="G283" i="1"/>
  <c r="D283" i="1"/>
  <c r="H283" i="1" s="1"/>
  <c r="C283" i="1"/>
  <c r="G282" i="1"/>
  <c r="D282" i="1"/>
  <c r="H282" i="1" s="1"/>
  <c r="C282" i="1"/>
  <c r="D281" i="1"/>
  <c r="H281" i="1" s="1"/>
  <c r="C281" i="1"/>
  <c r="D280" i="1"/>
  <c r="H280" i="1" s="1"/>
  <c r="C280" i="1"/>
  <c r="G279" i="1"/>
  <c r="D279" i="1"/>
  <c r="H279" i="1" s="1"/>
  <c r="C279" i="1"/>
  <c r="G278" i="1"/>
  <c r="D278" i="1"/>
  <c r="H278" i="1" s="1"/>
  <c r="C278" i="1"/>
  <c r="D277" i="1"/>
  <c r="H277" i="1" s="1"/>
  <c r="C277" i="1"/>
  <c r="D276" i="1"/>
  <c r="H276" i="1" s="1"/>
  <c r="C276" i="1"/>
  <c r="G275" i="1"/>
  <c r="D275" i="1"/>
  <c r="H275" i="1" s="1"/>
  <c r="C275" i="1"/>
  <c r="G274" i="1"/>
  <c r="D274" i="1"/>
  <c r="H274" i="1" s="1"/>
  <c r="C274" i="1"/>
  <c r="D273" i="1"/>
  <c r="H273" i="1" s="1"/>
  <c r="C273" i="1"/>
  <c r="D272" i="1"/>
  <c r="H272" i="1" s="1"/>
  <c r="C272" i="1"/>
  <c r="G271" i="1"/>
  <c r="D271" i="1"/>
  <c r="H271" i="1" s="1"/>
  <c r="C271" i="1"/>
  <c r="G270" i="1"/>
  <c r="D270" i="1"/>
  <c r="H270" i="1" s="1"/>
  <c r="C270" i="1"/>
  <c r="D269" i="1"/>
  <c r="H269" i="1" s="1"/>
  <c r="C269" i="1"/>
  <c r="D268" i="1"/>
  <c r="H268" i="1" s="1"/>
  <c r="C268" i="1"/>
  <c r="G267" i="1"/>
  <c r="D267" i="1"/>
  <c r="H267" i="1" s="1"/>
  <c r="C267" i="1"/>
  <c r="G266" i="1"/>
  <c r="D266" i="1"/>
  <c r="H266" i="1" s="1"/>
  <c r="C266" i="1"/>
  <c r="D265" i="1"/>
  <c r="H265" i="1" s="1"/>
  <c r="C265" i="1"/>
  <c r="D264" i="1"/>
  <c r="H264" i="1" s="1"/>
  <c r="C264" i="1"/>
  <c r="G263" i="1"/>
  <c r="D263" i="1"/>
  <c r="H263" i="1" s="1"/>
  <c r="C263" i="1"/>
  <c r="G262" i="1"/>
  <c r="D262" i="1"/>
  <c r="H262" i="1" s="1"/>
  <c r="C262" i="1"/>
  <c r="D261" i="1"/>
  <c r="H261" i="1" s="1"/>
  <c r="C261" i="1"/>
  <c r="D260" i="1"/>
  <c r="H260" i="1" s="1"/>
  <c r="C260" i="1"/>
  <c r="D259" i="1"/>
  <c r="D258" i="1"/>
  <c r="H258" i="1" s="1"/>
  <c r="C258" i="1"/>
  <c r="D257" i="1"/>
  <c r="H257" i="1" s="1"/>
  <c r="C257" i="1"/>
  <c r="G256" i="1"/>
  <c r="D256" i="1"/>
  <c r="H256" i="1" s="1"/>
  <c r="C256" i="1"/>
  <c r="G255" i="1"/>
  <c r="D255" i="1"/>
  <c r="H255" i="1" s="1"/>
  <c r="C255" i="1"/>
  <c r="D254" i="1"/>
  <c r="H254" i="1" s="1"/>
  <c r="C254" i="1"/>
  <c r="D253" i="1"/>
  <c r="H253" i="1" s="1"/>
  <c r="C253" i="1"/>
  <c r="G252" i="1"/>
  <c r="D252" i="1"/>
  <c r="H252" i="1" s="1"/>
  <c r="C252" i="1"/>
  <c r="G251" i="1"/>
  <c r="D251" i="1"/>
  <c r="H251" i="1" s="1"/>
  <c r="C251" i="1"/>
  <c r="D250" i="1"/>
  <c r="H250" i="1" s="1"/>
  <c r="C250" i="1"/>
  <c r="D249" i="1"/>
  <c r="H249" i="1" s="1"/>
  <c r="C249" i="1"/>
  <c r="D247" i="1"/>
  <c r="H247" i="1" s="1"/>
  <c r="C247" i="1"/>
  <c r="D246" i="1"/>
  <c r="H246" i="1" s="1"/>
  <c r="C246" i="1"/>
  <c r="G245" i="1"/>
  <c r="D245" i="1"/>
  <c r="H245" i="1" s="1"/>
  <c r="C245" i="1"/>
  <c r="G244" i="1"/>
  <c r="D244" i="1"/>
  <c r="H244" i="1" s="1"/>
  <c r="C244" i="1"/>
  <c r="D243" i="1"/>
  <c r="H243" i="1" s="1"/>
  <c r="C243" i="1"/>
  <c r="D242" i="1"/>
  <c r="H242" i="1" s="1"/>
  <c r="C242" i="1"/>
  <c r="G241" i="1"/>
  <c r="D241" i="1"/>
  <c r="H241" i="1" s="1"/>
  <c r="C241" i="1"/>
  <c r="G240" i="1"/>
  <c r="D240" i="1"/>
  <c r="H240" i="1" s="1"/>
  <c r="C240" i="1"/>
  <c r="D239" i="1"/>
  <c r="H239" i="1" s="1"/>
  <c r="C239" i="1"/>
  <c r="D238" i="1"/>
  <c r="H238" i="1" s="1"/>
  <c r="C238" i="1"/>
  <c r="G237" i="1"/>
  <c r="D237" i="1"/>
  <c r="H237" i="1" s="1"/>
  <c r="C237" i="1"/>
  <c r="G236" i="1"/>
  <c r="D236" i="1"/>
  <c r="H236" i="1" s="1"/>
  <c r="C236" i="1"/>
  <c r="D235" i="1"/>
  <c r="H235" i="1" s="1"/>
  <c r="C235" i="1"/>
  <c r="D234" i="1"/>
  <c r="H234" i="1" s="1"/>
  <c r="C234" i="1"/>
  <c r="G233" i="1"/>
  <c r="D233" i="1"/>
  <c r="H233" i="1" s="1"/>
  <c r="C233" i="1"/>
  <c r="G232" i="1"/>
  <c r="D232" i="1"/>
  <c r="H232" i="1" s="1"/>
  <c r="C232" i="1"/>
  <c r="D231" i="1"/>
  <c r="H231" i="1" s="1"/>
  <c r="C231" i="1"/>
  <c r="D230" i="1"/>
  <c r="H230" i="1" s="1"/>
  <c r="C230" i="1"/>
  <c r="G229" i="1"/>
  <c r="D229" i="1"/>
  <c r="H229" i="1" s="1"/>
  <c r="C229" i="1"/>
  <c r="G228" i="1"/>
  <c r="D228" i="1"/>
  <c r="H228" i="1" s="1"/>
  <c r="C228" i="1"/>
  <c r="D227" i="1"/>
  <c r="H227" i="1" s="1"/>
  <c r="C227" i="1"/>
  <c r="D226" i="1"/>
  <c r="H226" i="1" s="1"/>
  <c r="C226" i="1"/>
  <c r="G225" i="1"/>
  <c r="D225" i="1"/>
  <c r="H225" i="1" s="1"/>
  <c r="C225" i="1"/>
  <c r="G224" i="1"/>
  <c r="D224" i="1"/>
  <c r="H224" i="1" s="1"/>
  <c r="C224" i="1"/>
  <c r="D223" i="1"/>
  <c r="H223" i="1" s="1"/>
  <c r="C223" i="1"/>
  <c r="D222" i="1"/>
  <c r="H222" i="1" s="1"/>
  <c r="C222" i="1"/>
  <c r="G221" i="1"/>
  <c r="D221" i="1"/>
  <c r="H221" i="1" s="1"/>
  <c r="C221" i="1"/>
  <c r="D220" i="1"/>
  <c r="D219" i="1"/>
  <c r="H219" i="1" s="1"/>
  <c r="C219" i="1"/>
  <c r="G218" i="1"/>
  <c r="D218" i="1"/>
  <c r="H218" i="1" s="1"/>
  <c r="C218" i="1"/>
  <c r="G217" i="1"/>
  <c r="D217" i="1"/>
  <c r="H217" i="1" s="1"/>
  <c r="C217" i="1"/>
  <c r="D216" i="1"/>
  <c r="H216" i="1" s="1"/>
  <c r="C216" i="1"/>
  <c r="D215" i="1"/>
  <c r="H215" i="1" s="1"/>
  <c r="C215" i="1"/>
  <c r="G214" i="1"/>
  <c r="D214" i="1"/>
  <c r="H214" i="1" s="1"/>
  <c r="C214" i="1"/>
  <c r="G213" i="1"/>
  <c r="D213" i="1"/>
  <c r="H213" i="1" s="1"/>
  <c r="C213" i="1"/>
  <c r="D212" i="1"/>
  <c r="H212" i="1" s="1"/>
  <c r="C212" i="1"/>
  <c r="D211" i="1"/>
  <c r="G210" i="1"/>
  <c r="D210" i="1"/>
  <c r="H210" i="1" s="1"/>
  <c r="C210" i="1"/>
  <c r="D209" i="1"/>
  <c r="H209" i="1" s="1"/>
  <c r="C209" i="1"/>
  <c r="D208" i="1"/>
  <c r="H208" i="1" s="1"/>
  <c r="C208" i="1"/>
  <c r="D207" i="1"/>
  <c r="C207" i="1"/>
  <c r="D206" i="1"/>
  <c r="G206" i="1" s="1"/>
  <c r="C206" i="1"/>
  <c r="D205" i="1"/>
  <c r="H205" i="1" s="1"/>
  <c r="C205" i="1"/>
  <c r="D204" i="1"/>
  <c r="H204" i="1" s="1"/>
  <c r="C204" i="1"/>
  <c r="G203" i="1"/>
  <c r="D203" i="1"/>
  <c r="H203" i="1" s="1"/>
  <c r="C203" i="1"/>
  <c r="G202" i="1"/>
  <c r="D202" i="1"/>
  <c r="H202" i="1" s="1"/>
  <c r="C202" i="1"/>
  <c r="D201" i="1"/>
  <c r="H201" i="1" s="1"/>
  <c r="C201" i="1"/>
  <c r="D200" i="1"/>
  <c r="H200" i="1" s="1"/>
  <c r="C200" i="1"/>
  <c r="G199" i="1"/>
  <c r="D199" i="1"/>
  <c r="H199" i="1" s="1"/>
  <c r="C199" i="1"/>
  <c r="G198" i="1"/>
  <c r="D198" i="1"/>
  <c r="H198" i="1" s="1"/>
  <c r="C198" i="1"/>
  <c r="D197" i="1"/>
  <c r="H197" i="1" s="1"/>
  <c r="C197" i="1"/>
  <c r="D196" i="1"/>
  <c r="H196" i="1" s="1"/>
  <c r="C196" i="1"/>
  <c r="G195" i="1"/>
  <c r="D195" i="1"/>
  <c r="H195" i="1" s="1"/>
  <c r="C195" i="1"/>
  <c r="G194" i="1"/>
  <c r="D194" i="1"/>
  <c r="H194" i="1" s="1"/>
  <c r="C194" i="1"/>
  <c r="D193" i="1"/>
  <c r="H193" i="1" s="1"/>
  <c r="C193" i="1"/>
  <c r="D192" i="1"/>
  <c r="D191" i="1"/>
  <c r="G191" i="1" s="1"/>
  <c r="C191" i="1"/>
  <c r="D190" i="1"/>
  <c r="H190" i="1" s="1"/>
  <c r="C190" i="1"/>
  <c r="D189" i="1"/>
  <c r="H189" i="1" s="1"/>
  <c r="C189" i="1"/>
  <c r="D188" i="1"/>
  <c r="C188" i="1"/>
  <c r="G188" i="1" s="1"/>
  <c r="D187" i="1"/>
  <c r="H187" i="1" s="1"/>
  <c r="C187" i="1"/>
  <c r="D186" i="1"/>
  <c r="H186" i="1" s="1"/>
  <c r="C186" i="1"/>
  <c r="D185" i="1"/>
  <c r="H185" i="1" s="1"/>
  <c r="C185" i="1"/>
  <c r="C184" i="1"/>
  <c r="G183" i="1"/>
  <c r="D183" i="1"/>
  <c r="H183" i="1" s="1"/>
  <c r="C183" i="1"/>
  <c r="D182" i="1"/>
  <c r="H182" i="1" s="1"/>
  <c r="C182" i="1"/>
  <c r="D181" i="1"/>
  <c r="C181" i="1"/>
  <c r="D180" i="1"/>
  <c r="C180" i="1"/>
  <c r="D179" i="1"/>
  <c r="H179" i="1" s="1"/>
  <c r="C179" i="1"/>
  <c r="D178" i="1"/>
  <c r="H178" i="1" s="1"/>
  <c r="C178" i="1"/>
  <c r="D177" i="1"/>
  <c r="C177" i="1"/>
  <c r="G176" i="1"/>
  <c r="D176" i="1"/>
  <c r="H176" i="1" s="1"/>
  <c r="C176" i="1"/>
  <c r="D175" i="1"/>
  <c r="C175" i="1"/>
  <c r="D174" i="1"/>
  <c r="C174" i="1"/>
  <c r="C173" i="1"/>
  <c r="D172" i="1"/>
  <c r="C172" i="1"/>
  <c r="G172" i="1" s="1"/>
  <c r="G171" i="1"/>
  <c r="D171" i="1"/>
  <c r="H171" i="1" s="1"/>
  <c r="C171" i="1"/>
  <c r="D170" i="1"/>
  <c r="H170" i="1" s="1"/>
  <c r="C170" i="1"/>
  <c r="D169" i="1"/>
  <c r="C169" i="1"/>
  <c r="G168" i="1"/>
  <c r="D168" i="1"/>
  <c r="C168" i="1"/>
  <c r="D167" i="1"/>
  <c r="G167" i="1" s="1"/>
  <c r="C167" i="1"/>
  <c r="D166" i="1"/>
  <c r="C166" i="1"/>
  <c r="D165" i="1"/>
  <c r="C165" i="1"/>
  <c r="D164" i="1"/>
  <c r="H164" i="1" s="1"/>
  <c r="C164" i="1"/>
  <c r="D163" i="1"/>
  <c r="C163" i="1"/>
  <c r="D162" i="1"/>
  <c r="H162" i="1" s="1"/>
  <c r="C162" i="1"/>
  <c r="D161" i="1"/>
  <c r="H161" i="1" s="1"/>
  <c r="C161" i="1"/>
  <c r="D160" i="1"/>
  <c r="C160" i="1"/>
  <c r="D158" i="1"/>
  <c r="H158" i="1" s="1"/>
  <c r="C158" i="1"/>
  <c r="D157" i="1"/>
  <c r="G157" i="1" s="1"/>
  <c r="C157" i="1"/>
  <c r="G156" i="1"/>
  <c r="D156" i="1"/>
  <c r="H156" i="1" s="1"/>
  <c r="C156" i="1"/>
  <c r="D155" i="1"/>
  <c r="H155" i="1" s="1"/>
  <c r="C155" i="1"/>
  <c r="D154" i="1"/>
  <c r="C154" i="1"/>
  <c r="G153" i="1"/>
  <c r="D153" i="1"/>
  <c r="H153" i="1" s="1"/>
  <c r="C153" i="1"/>
  <c r="G152" i="1"/>
  <c r="D152" i="1"/>
  <c r="H152" i="1" s="1"/>
  <c r="C152" i="1"/>
  <c r="D151" i="1"/>
  <c r="H151" i="1" s="1"/>
  <c r="C151" i="1"/>
  <c r="D150" i="1"/>
  <c r="C150" i="1"/>
  <c r="D149" i="1"/>
  <c r="C149" i="1"/>
  <c r="G146" i="1"/>
  <c r="D146" i="1"/>
  <c r="H146" i="1" s="1"/>
  <c r="C146" i="1"/>
  <c r="G145" i="1"/>
  <c r="D145" i="1"/>
  <c r="H145" i="1" s="1"/>
  <c r="C145" i="1"/>
  <c r="D144" i="1"/>
  <c r="H144" i="1" s="1"/>
  <c r="C144" i="1"/>
  <c r="D143" i="1"/>
  <c r="H143" i="1" s="1"/>
  <c r="C143" i="1"/>
  <c r="G142" i="1"/>
  <c r="D142" i="1"/>
  <c r="H142" i="1" s="1"/>
  <c r="C142" i="1"/>
  <c r="G141" i="1"/>
  <c r="D141" i="1"/>
  <c r="H141" i="1" s="1"/>
  <c r="C141" i="1"/>
  <c r="D140" i="1"/>
  <c r="H140" i="1" s="1"/>
  <c r="C140" i="1"/>
  <c r="D139" i="1"/>
  <c r="H139" i="1" s="1"/>
  <c r="C139" i="1"/>
  <c r="G138" i="1"/>
  <c r="D138" i="1"/>
  <c r="H138" i="1" s="1"/>
  <c r="C138" i="1"/>
  <c r="G137" i="1"/>
  <c r="D137" i="1"/>
  <c r="H137" i="1" s="1"/>
  <c r="C137" i="1"/>
  <c r="D136" i="1"/>
  <c r="H136" i="1" s="1"/>
  <c r="C136" i="1"/>
  <c r="D135" i="1"/>
  <c r="H135" i="1" s="1"/>
  <c r="C135" i="1"/>
  <c r="G134" i="1"/>
  <c r="D134" i="1"/>
  <c r="H134" i="1" s="1"/>
  <c r="C134" i="1"/>
  <c r="G133" i="1"/>
  <c r="D133" i="1"/>
  <c r="H133" i="1" s="1"/>
  <c r="C133" i="1"/>
  <c r="D132" i="1"/>
  <c r="C132" i="1"/>
  <c r="D131" i="1"/>
  <c r="C131" i="1"/>
  <c r="D130" i="1"/>
  <c r="C130" i="1"/>
  <c r="D128" i="1"/>
  <c r="H128" i="1" s="1"/>
  <c r="C128" i="1"/>
  <c r="D127" i="1"/>
  <c r="H127" i="1" s="1"/>
  <c r="C127" i="1"/>
  <c r="D126" i="1"/>
  <c r="H126" i="1" s="1"/>
  <c r="C126" i="1"/>
  <c r="D125" i="1"/>
  <c r="C125" i="1"/>
  <c r="G125" i="1" s="1"/>
  <c r="D124" i="1"/>
  <c r="C124" i="1"/>
  <c r="D123" i="1"/>
  <c r="H123" i="1" s="1"/>
  <c r="C123" i="1"/>
  <c r="D122" i="1"/>
  <c r="C122" i="1"/>
  <c r="D121" i="1"/>
  <c r="H121" i="1" s="1"/>
  <c r="C121" i="1"/>
  <c r="D120" i="1"/>
  <c r="C120" i="1"/>
  <c r="D119" i="1"/>
  <c r="H119" i="1" s="1"/>
  <c r="C119" i="1"/>
  <c r="G118" i="1"/>
  <c r="D118" i="1"/>
  <c r="H118" i="1" s="1"/>
  <c r="C118" i="1"/>
  <c r="G117" i="1"/>
  <c r="D117" i="1"/>
  <c r="H117" i="1" s="1"/>
  <c r="C117" i="1"/>
  <c r="D116" i="1"/>
  <c r="H116" i="1" s="1"/>
  <c r="C116" i="1"/>
  <c r="D115" i="1"/>
  <c r="H115" i="1" s="1"/>
  <c r="C115" i="1"/>
  <c r="G114" i="1"/>
  <c r="D114" i="1"/>
  <c r="H114" i="1" s="1"/>
  <c r="C114" i="1"/>
  <c r="G113" i="1"/>
  <c r="D113" i="1"/>
  <c r="H113" i="1" s="1"/>
  <c r="C113" i="1"/>
  <c r="D112" i="1"/>
  <c r="H112" i="1" s="1"/>
  <c r="C112" i="1"/>
  <c r="D111" i="1"/>
  <c r="H111" i="1" s="1"/>
  <c r="C111" i="1"/>
  <c r="G110" i="1"/>
  <c r="D110" i="1"/>
  <c r="H110" i="1" s="1"/>
  <c r="C110" i="1"/>
  <c r="G109" i="1"/>
  <c r="D109" i="1"/>
  <c r="H109" i="1" s="1"/>
  <c r="C109" i="1"/>
  <c r="D108" i="1"/>
  <c r="H108" i="1" s="1"/>
  <c r="C108" i="1"/>
  <c r="D107" i="1"/>
  <c r="H107" i="1" s="1"/>
  <c r="C107" i="1"/>
  <c r="G106" i="1"/>
  <c r="D106" i="1"/>
  <c r="H106" i="1" s="1"/>
  <c r="C106" i="1"/>
  <c r="G105" i="1"/>
  <c r="D105" i="1"/>
  <c r="H105" i="1" s="1"/>
  <c r="C105" i="1"/>
  <c r="D104" i="1"/>
  <c r="H104" i="1" s="1"/>
  <c r="C104" i="1"/>
  <c r="D103" i="1"/>
  <c r="H103" i="1" s="1"/>
  <c r="C103" i="1"/>
  <c r="D102" i="1"/>
  <c r="D101" i="1"/>
  <c r="H101" i="1" s="1"/>
  <c r="C101" i="1"/>
  <c r="D100" i="1"/>
  <c r="H100" i="1" s="1"/>
  <c r="C100" i="1"/>
  <c r="G99" i="1"/>
  <c r="D99" i="1"/>
  <c r="H99" i="1" s="1"/>
  <c r="C99" i="1"/>
  <c r="G98" i="1"/>
  <c r="D98" i="1"/>
  <c r="H98" i="1" s="1"/>
  <c r="C98" i="1"/>
  <c r="D97" i="1"/>
  <c r="H97" i="1" s="1"/>
  <c r="C97" i="1"/>
  <c r="D96" i="1"/>
  <c r="H96" i="1" s="1"/>
  <c r="C96" i="1"/>
  <c r="G95" i="1"/>
  <c r="D95" i="1"/>
  <c r="H95" i="1" s="1"/>
  <c r="C95" i="1"/>
  <c r="G94" i="1"/>
  <c r="D94" i="1"/>
  <c r="H94" i="1" s="1"/>
  <c r="C94" i="1"/>
  <c r="D93" i="1"/>
  <c r="H93" i="1" s="1"/>
  <c r="C93" i="1"/>
  <c r="D92" i="1"/>
  <c r="H92" i="1" s="1"/>
  <c r="C92" i="1"/>
  <c r="G91" i="1"/>
  <c r="D91" i="1"/>
  <c r="H91" i="1" s="1"/>
  <c r="C91" i="1"/>
  <c r="G90" i="1"/>
  <c r="D90" i="1"/>
  <c r="H90" i="1" s="1"/>
  <c r="C90" i="1"/>
  <c r="D89" i="1"/>
  <c r="H89" i="1" s="1"/>
  <c r="C89" i="1"/>
  <c r="D88" i="1"/>
  <c r="H88" i="1" s="1"/>
  <c r="C88" i="1"/>
  <c r="G87" i="1"/>
  <c r="D87" i="1"/>
  <c r="H87" i="1" s="1"/>
  <c r="C87" i="1"/>
  <c r="G86" i="1"/>
  <c r="D86" i="1"/>
  <c r="H86" i="1" s="1"/>
  <c r="C86" i="1"/>
  <c r="D85" i="1"/>
  <c r="H85" i="1" s="1"/>
  <c r="C85" i="1"/>
  <c r="D84" i="1"/>
  <c r="H84" i="1" s="1"/>
  <c r="C84" i="1"/>
  <c r="G83" i="1"/>
  <c r="D83" i="1"/>
  <c r="H83" i="1" s="1"/>
  <c r="C83" i="1"/>
  <c r="G82" i="1"/>
  <c r="D82" i="1"/>
  <c r="H82" i="1" s="1"/>
  <c r="C82" i="1"/>
  <c r="D81" i="1"/>
  <c r="H81" i="1" s="1"/>
  <c r="C81" i="1"/>
  <c r="D80" i="1"/>
  <c r="H80" i="1" s="1"/>
  <c r="C80" i="1"/>
  <c r="G79" i="1"/>
  <c r="D79" i="1"/>
  <c r="H79" i="1" s="1"/>
  <c r="C79" i="1"/>
  <c r="D77" i="1"/>
  <c r="H77" i="1" s="1"/>
  <c r="C77" i="1"/>
  <c r="D76" i="1"/>
  <c r="C76" i="1"/>
  <c r="D75" i="1"/>
  <c r="H75" i="1" s="1"/>
  <c r="C75" i="1"/>
  <c r="D74" i="1"/>
  <c r="C74" i="1"/>
  <c r="D73" i="1"/>
  <c r="C73" i="1"/>
  <c r="G72" i="1"/>
  <c r="D72" i="1"/>
  <c r="H72" i="1" s="1"/>
  <c r="C72" i="1"/>
  <c r="D71" i="1"/>
  <c r="H71" i="1" s="1"/>
  <c r="C71" i="1"/>
  <c r="D70" i="1"/>
  <c r="H70" i="1" s="1"/>
  <c r="C70" i="1"/>
  <c r="D69" i="1"/>
  <c r="H69" i="1" s="1"/>
  <c r="C69" i="1"/>
  <c r="G68" i="1"/>
  <c r="D68" i="1"/>
  <c r="H68" i="1" s="1"/>
  <c r="C68" i="1"/>
  <c r="D67" i="1"/>
  <c r="H67" i="1" s="1"/>
  <c r="C67" i="1"/>
  <c r="D66" i="1"/>
  <c r="H66" i="1" s="1"/>
  <c r="C66" i="1"/>
  <c r="D65" i="1"/>
  <c r="C65" i="1"/>
  <c r="D64" i="1"/>
  <c r="D63" i="1"/>
  <c r="H63" i="1" s="1"/>
  <c r="C63" i="1"/>
  <c r="D62" i="1"/>
  <c r="H62" i="1" s="1"/>
  <c r="C62" i="1"/>
  <c r="D61" i="1"/>
  <c r="H61" i="1" s="1"/>
  <c r="C61" i="1"/>
  <c r="G60" i="1"/>
  <c r="D60" i="1"/>
  <c r="H60" i="1" s="1"/>
  <c r="C60" i="1"/>
  <c r="D59" i="1"/>
  <c r="H59" i="1" s="1"/>
  <c r="C59" i="1"/>
  <c r="D58" i="1"/>
  <c r="H58" i="1" s="1"/>
  <c r="C58" i="1"/>
  <c r="D57" i="1"/>
  <c r="H57" i="1" s="1"/>
  <c r="C57" i="1"/>
  <c r="G56" i="1"/>
  <c r="D56" i="1"/>
  <c r="H56" i="1" s="1"/>
  <c r="C56" i="1"/>
  <c r="D55" i="1"/>
  <c r="H55" i="1" s="1"/>
  <c r="C55" i="1"/>
  <c r="D54" i="1"/>
  <c r="H54" i="1" s="1"/>
  <c r="C54" i="1"/>
  <c r="D53" i="1"/>
  <c r="H53" i="1" s="1"/>
  <c r="C53" i="1"/>
  <c r="G52" i="1"/>
  <c r="D52" i="1"/>
  <c r="H52" i="1" s="1"/>
  <c r="C52" i="1"/>
  <c r="D51" i="1"/>
  <c r="H51" i="1" s="1"/>
  <c r="C51" i="1"/>
  <c r="D50" i="1"/>
  <c r="H50" i="1" s="1"/>
  <c r="C50" i="1"/>
  <c r="D49" i="1"/>
  <c r="H49" i="1" s="1"/>
  <c r="C49" i="1"/>
  <c r="G48" i="1"/>
  <c r="D48" i="1"/>
  <c r="H48" i="1" s="1"/>
  <c r="C48" i="1"/>
  <c r="D47" i="1"/>
  <c r="H47" i="1" s="1"/>
  <c r="C47" i="1"/>
  <c r="G45" i="1"/>
  <c r="D45" i="1"/>
  <c r="H45" i="1" s="1"/>
  <c r="C45" i="1"/>
  <c r="D44" i="1"/>
  <c r="H44" i="1" s="1"/>
  <c r="C44" i="1"/>
  <c r="D43" i="1"/>
  <c r="H43" i="1" s="1"/>
  <c r="C43" i="1"/>
  <c r="D42" i="1"/>
  <c r="H42" i="1" s="1"/>
  <c r="C42" i="1"/>
  <c r="G41" i="1"/>
  <c r="D41" i="1"/>
  <c r="H41" i="1" s="1"/>
  <c r="C41" i="1"/>
  <c r="D40" i="1"/>
  <c r="H40" i="1" s="1"/>
  <c r="C40" i="1"/>
  <c r="D39" i="1"/>
  <c r="H39" i="1" s="1"/>
  <c r="C39" i="1"/>
  <c r="D38" i="1"/>
  <c r="H38" i="1" s="1"/>
  <c r="C38" i="1"/>
  <c r="G37" i="1"/>
  <c r="D37" i="1"/>
  <c r="H37" i="1" s="1"/>
  <c r="C37" i="1"/>
  <c r="D36" i="1"/>
  <c r="H36" i="1" s="1"/>
  <c r="C36" i="1"/>
  <c r="D35" i="1"/>
  <c r="H35" i="1" s="1"/>
  <c r="C35" i="1"/>
  <c r="D34" i="1"/>
  <c r="H34" i="1" s="1"/>
  <c r="C34" i="1"/>
  <c r="G33" i="1"/>
  <c r="D33" i="1"/>
  <c r="H33" i="1" s="1"/>
  <c r="C33" i="1"/>
  <c r="D32" i="1"/>
  <c r="H32" i="1" s="1"/>
  <c r="C32" i="1"/>
  <c r="D31" i="1"/>
  <c r="H31" i="1" s="1"/>
  <c r="C31" i="1"/>
  <c r="D30" i="1"/>
  <c r="H30" i="1" s="1"/>
  <c r="C30" i="1"/>
  <c r="G29" i="1"/>
  <c r="D29" i="1"/>
  <c r="H29" i="1" s="1"/>
  <c r="C29" i="1"/>
  <c r="D28" i="1"/>
  <c r="H28" i="1" s="1"/>
  <c r="C28" i="1"/>
  <c r="D27" i="1"/>
  <c r="H27" i="1" s="1"/>
  <c r="C27" i="1"/>
  <c r="D26" i="1"/>
  <c r="H26" i="1" s="1"/>
  <c r="C26" i="1"/>
  <c r="G25" i="1"/>
  <c r="D25" i="1"/>
  <c r="H25" i="1" s="1"/>
  <c r="C25" i="1"/>
  <c r="D24" i="1"/>
  <c r="H24" i="1" s="1"/>
  <c r="C24" i="1"/>
  <c r="D23" i="1"/>
  <c r="H23" i="1" s="1"/>
  <c r="C23" i="1"/>
  <c r="D22" i="1"/>
  <c r="H22" i="1" s="1"/>
  <c r="C22" i="1"/>
  <c r="G21" i="1"/>
  <c r="D21" i="1"/>
  <c r="H21" i="1" s="1"/>
  <c r="C21" i="1"/>
  <c r="D20" i="1"/>
  <c r="H20" i="1" s="1"/>
  <c r="C20" i="1"/>
  <c r="D19" i="1"/>
  <c r="H19" i="1" s="1"/>
  <c r="C19" i="1"/>
  <c r="D18" i="1"/>
  <c r="H18" i="1" s="1"/>
  <c r="C18" i="1"/>
  <c r="G17" i="1"/>
  <c r="D17" i="1"/>
  <c r="H17" i="1" s="1"/>
  <c r="C17" i="1"/>
  <c r="D16" i="1"/>
  <c r="H16" i="1" s="1"/>
  <c r="C16" i="1"/>
  <c r="D15" i="1"/>
  <c r="H15" i="1" s="1"/>
  <c r="C15" i="1"/>
  <c r="D14" i="1"/>
  <c r="H14" i="1" s="1"/>
  <c r="C14" i="1"/>
  <c r="G13" i="1"/>
  <c r="D13" i="1"/>
  <c r="H13" i="1" s="1"/>
  <c r="C13" i="1"/>
  <c r="D12" i="1"/>
  <c r="H12" i="1" s="1"/>
  <c r="C12" i="1"/>
  <c r="D11" i="1"/>
  <c r="H11" i="1" s="1"/>
  <c r="C11" i="1"/>
  <c r="D10" i="1"/>
  <c r="H10" i="1" s="1"/>
  <c r="C10" i="1"/>
  <c r="G9" i="1"/>
  <c r="D9" i="1"/>
  <c r="H9" i="1" s="1"/>
  <c r="C9" i="1"/>
  <c r="D8" i="1"/>
  <c r="H8" i="1" s="1"/>
  <c r="C8" i="1"/>
  <c r="D7" i="1"/>
  <c r="H7" i="1" s="1"/>
  <c r="C7" i="1"/>
  <c r="D6" i="1"/>
  <c r="H6" i="1" s="1"/>
  <c r="C6" i="1"/>
  <c r="G5" i="1"/>
  <c r="D5" i="1"/>
  <c r="H5" i="1" s="1"/>
  <c r="C5" i="1"/>
  <c r="D4" i="1"/>
  <c r="H4" i="1" s="1"/>
  <c r="C4" i="1"/>
  <c r="D3" i="1"/>
  <c r="G1524" i="1" l="1"/>
  <c r="D43" i="8"/>
  <c r="H1578" i="1"/>
  <c r="G1509" i="1"/>
  <c r="H1492" i="1"/>
  <c r="G1486" i="1"/>
  <c r="G1483" i="1"/>
  <c r="H1484" i="1"/>
  <c r="G1481" i="1"/>
  <c r="E22" i="9"/>
  <c r="B22" i="9" s="1"/>
  <c r="E26" i="9"/>
  <c r="B26" i="9" s="1"/>
  <c r="E284" i="9"/>
  <c r="B284" i="9" s="1"/>
  <c r="F383" i="4"/>
  <c r="G164" i="1"/>
  <c r="F418" i="4"/>
  <c r="E273" i="9"/>
  <c r="B273" i="9" s="1"/>
  <c r="E644" i="4"/>
  <c r="D638" i="1" s="1"/>
  <c r="G207" i="1"/>
  <c r="F210" i="4"/>
  <c r="G187" i="1"/>
  <c r="F188" i="4"/>
  <c r="G184" i="1"/>
  <c r="G180" i="1"/>
  <c r="E43" i="9"/>
  <c r="B43" i="9" s="1"/>
  <c r="F219" i="9"/>
  <c r="B219" i="9" s="1"/>
  <c r="G179" i="1"/>
  <c r="E42" i="9"/>
  <c r="B42" i="9" s="1"/>
  <c r="G175" i="1"/>
  <c r="F177" i="4"/>
  <c r="E163" i="4"/>
  <c r="D159" i="1" s="1"/>
  <c r="F169" i="4"/>
  <c r="G163" i="1"/>
  <c r="G160" i="1"/>
  <c r="E152" i="4"/>
  <c r="D148" i="1" s="1"/>
  <c r="F159" i="4"/>
  <c r="E39" i="9"/>
  <c r="B39" i="9" s="1"/>
  <c r="G149" i="1"/>
  <c r="F153" i="4"/>
  <c r="G126" i="1"/>
  <c r="G130" i="1"/>
  <c r="F133" i="4"/>
  <c r="F128" i="4"/>
  <c r="F124" i="4"/>
  <c r="G122" i="1"/>
  <c r="F125" i="4"/>
  <c r="G121" i="1"/>
  <c r="E37" i="9"/>
  <c r="B37" i="9" s="1"/>
  <c r="G76" i="1"/>
  <c r="F77" i="4"/>
  <c r="F68" i="4"/>
  <c r="E29" i="9"/>
  <c r="B29" i="9" s="1"/>
  <c r="F216" i="9"/>
  <c r="B216" i="9" s="1"/>
  <c r="D363" i="4"/>
  <c r="C638" i="1"/>
  <c r="F417" i="4"/>
  <c r="H207" i="1"/>
  <c r="H206" i="1"/>
  <c r="H191" i="1"/>
  <c r="H184" i="1"/>
  <c r="H188" i="1"/>
  <c r="B220" i="9"/>
  <c r="E44" i="9"/>
  <c r="B44" i="9" s="1"/>
  <c r="H181" i="1"/>
  <c r="H180" i="1"/>
  <c r="H173" i="1"/>
  <c r="H177" i="1"/>
  <c r="H175" i="1"/>
  <c r="H174" i="1"/>
  <c r="H172" i="1"/>
  <c r="H169" i="1"/>
  <c r="H168" i="1"/>
  <c r="H167" i="1"/>
  <c r="H166" i="1"/>
  <c r="H165" i="1"/>
  <c r="H163" i="1"/>
  <c r="E40" i="9"/>
  <c r="B40" i="9" s="1"/>
  <c r="H160" i="1"/>
  <c r="H157" i="1"/>
  <c r="F217" i="9"/>
  <c r="B217" i="9" s="1"/>
  <c r="H154" i="1"/>
  <c r="D152" i="4"/>
  <c r="G20" i="9" s="1"/>
  <c r="H150" i="1"/>
  <c r="H149" i="1"/>
  <c r="C129" i="1"/>
  <c r="G129" i="1" s="1"/>
  <c r="F134" i="4"/>
  <c r="H132" i="1"/>
  <c r="H131" i="1"/>
  <c r="H130" i="1"/>
  <c r="H129" i="1"/>
  <c r="H125" i="1"/>
  <c r="H124" i="1"/>
  <c r="H122" i="1"/>
  <c r="H120" i="1"/>
  <c r="H76" i="1"/>
  <c r="H73" i="1"/>
  <c r="H74" i="1"/>
  <c r="C64" i="1"/>
  <c r="G64" i="1" s="1"/>
  <c r="H65" i="1"/>
  <c r="E283" i="9"/>
  <c r="B283" i="9" s="1"/>
  <c r="B214" i="9"/>
  <c r="G12" i="1"/>
  <c r="G16" i="1"/>
  <c r="G20" i="1"/>
  <c r="G32" i="1"/>
  <c r="G40" i="1"/>
  <c r="G44" i="1"/>
  <c r="G47" i="1"/>
  <c r="G51" i="1"/>
  <c r="G67" i="1"/>
  <c r="G71" i="1"/>
  <c r="G75"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621" i="1"/>
  <c r="G621" i="1"/>
  <c r="H623" i="1"/>
  <c r="G623" i="1"/>
  <c r="H625" i="1"/>
  <c r="G625" i="1"/>
  <c r="H627" i="1"/>
  <c r="G627" i="1"/>
  <c r="H632" i="1"/>
  <c r="G632" i="1"/>
  <c r="G824" i="1"/>
  <c r="H824" i="1"/>
  <c r="G832" i="1"/>
  <c r="H832" i="1"/>
  <c r="G840" i="1"/>
  <c r="H840" i="1"/>
  <c r="G848" i="1"/>
  <c r="H848" i="1"/>
  <c r="G856" i="1"/>
  <c r="H856" i="1"/>
  <c r="G864" i="1"/>
  <c r="H864" i="1"/>
  <c r="G872" i="1"/>
  <c r="H872" i="1"/>
  <c r="G880" i="1"/>
  <c r="H880" i="1"/>
  <c r="G888" i="1"/>
  <c r="H888" i="1"/>
  <c r="G896" i="1"/>
  <c r="H896" i="1"/>
  <c r="G904" i="1"/>
  <c r="H904" i="1"/>
  <c r="G912" i="1"/>
  <c r="H912" i="1"/>
  <c r="G920" i="1"/>
  <c r="H920" i="1"/>
  <c r="G4" i="1"/>
  <c r="G8" i="1"/>
  <c r="G24" i="1"/>
  <c r="G28" i="1"/>
  <c r="G36" i="1"/>
  <c r="G63" i="1"/>
  <c r="G7" i="1"/>
  <c r="G11" i="1"/>
  <c r="G15" i="1"/>
  <c r="G54" i="1"/>
  <c r="G62" i="1"/>
  <c r="G70" i="1"/>
  <c r="G74" i="1"/>
  <c r="G85" i="1"/>
  <c r="G89" i="1"/>
  <c r="G97" i="1"/>
  <c r="G104" i="1"/>
  <c r="G124" i="1"/>
  <c r="G132" i="1"/>
  <c r="G140" i="1"/>
  <c r="G144" i="1"/>
  <c r="G166" i="1"/>
  <c r="G170" i="1"/>
  <c r="G174" i="1"/>
  <c r="G178" i="1"/>
  <c r="G182" i="1"/>
  <c r="G186" i="1"/>
  <c r="G190" i="1"/>
  <c r="G193" i="1"/>
  <c r="G197" i="1"/>
  <c r="G201" i="1"/>
  <c r="G205" i="1"/>
  <c r="G209" i="1"/>
  <c r="G212" i="1"/>
  <c r="G216" i="1"/>
  <c r="G223" i="1"/>
  <c r="G227" i="1"/>
  <c r="G231" i="1"/>
  <c r="G235" i="1"/>
  <c r="G239" i="1"/>
  <c r="G243" i="1"/>
  <c r="G247" i="1"/>
  <c r="G250" i="1"/>
  <c r="G254" i="1"/>
  <c r="G258" i="1"/>
  <c r="G261" i="1"/>
  <c r="G265" i="1"/>
  <c r="G269" i="1"/>
  <c r="G273" i="1"/>
  <c r="G277" i="1"/>
  <c r="G281" i="1"/>
  <c r="G290" i="1"/>
  <c r="G296" i="1"/>
  <c r="G300" i="1"/>
  <c r="G304" i="1"/>
  <c r="G307" i="1"/>
  <c r="G311" i="1"/>
  <c r="G315" i="1"/>
  <c r="G319" i="1"/>
  <c r="G323" i="1"/>
  <c r="G327" i="1"/>
  <c r="G331" i="1"/>
  <c r="H333" i="1"/>
  <c r="G333" i="1"/>
  <c r="G335" i="1"/>
  <c r="H335" i="1"/>
  <c r="G337" i="1"/>
  <c r="H337" i="1"/>
  <c r="H339" i="1"/>
  <c r="G339" i="1"/>
  <c r="G341" i="1"/>
  <c r="H341" i="1"/>
  <c r="G343" i="1"/>
  <c r="H343" i="1"/>
  <c r="H348" i="1"/>
  <c r="G348" i="1"/>
  <c r="H350" i="1"/>
  <c r="G350" i="1"/>
  <c r="H352" i="1"/>
  <c r="G352" i="1"/>
  <c r="G354" i="1"/>
  <c r="H354" i="1"/>
  <c r="H356" i="1"/>
  <c r="G356" i="1"/>
  <c r="G360" i="1"/>
  <c r="H360" i="1"/>
  <c r="H362" i="1"/>
  <c r="G362" i="1"/>
  <c r="H364" i="1"/>
  <c r="G364" i="1"/>
  <c r="H366" i="1"/>
  <c r="G366" i="1"/>
  <c r="G368" i="1"/>
  <c r="H368" i="1"/>
  <c r="G370" i="1"/>
  <c r="H370" i="1"/>
  <c r="G372" i="1"/>
  <c r="H372" i="1"/>
  <c r="H374" i="1"/>
  <c r="G374" i="1"/>
  <c r="H376" i="1"/>
  <c r="G376" i="1"/>
  <c r="H378" i="1"/>
  <c r="G378" i="1"/>
  <c r="H380" i="1"/>
  <c r="G380" i="1"/>
  <c r="G382" i="1"/>
  <c r="H382" i="1"/>
  <c r="H384" i="1"/>
  <c r="G384" i="1"/>
  <c r="H386" i="1"/>
  <c r="G386" i="1"/>
  <c r="H388" i="1"/>
  <c r="G388" i="1"/>
  <c r="H390" i="1"/>
  <c r="G390" i="1"/>
  <c r="H392" i="1"/>
  <c r="G392" i="1"/>
  <c r="H394" i="1"/>
  <c r="G394" i="1"/>
  <c r="G396" i="1"/>
  <c r="H396" i="1"/>
  <c r="H398" i="1"/>
  <c r="G398" i="1"/>
  <c r="H400" i="1"/>
  <c r="G400" i="1"/>
  <c r="H405" i="1"/>
  <c r="G405" i="1"/>
  <c r="H411" i="1"/>
  <c r="G411" i="1"/>
  <c r="H413" i="1"/>
  <c r="G413" i="1"/>
  <c r="H416" i="1"/>
  <c r="G416" i="1"/>
  <c r="H418" i="1"/>
  <c r="G418" i="1"/>
  <c r="H420" i="1"/>
  <c r="G420" i="1"/>
  <c r="H422" i="1"/>
  <c r="G422" i="1"/>
  <c r="H424" i="1"/>
  <c r="G424" i="1"/>
  <c r="H426" i="1"/>
  <c r="G426" i="1"/>
  <c r="H428" i="1"/>
  <c r="G428" i="1"/>
  <c r="G430" i="1"/>
  <c r="H430" i="1"/>
  <c r="H432" i="1"/>
  <c r="G432" i="1"/>
  <c r="H434" i="1"/>
  <c r="G434" i="1"/>
  <c r="G436" i="1"/>
  <c r="H436" i="1"/>
  <c r="H438" i="1"/>
  <c r="G438" i="1"/>
  <c r="H440" i="1"/>
  <c r="G440" i="1"/>
  <c r="H442" i="1"/>
  <c r="G442" i="1"/>
  <c r="H444" i="1"/>
  <c r="G444" i="1"/>
  <c r="H446" i="1"/>
  <c r="G446" i="1"/>
  <c r="H448" i="1"/>
  <c r="G448" i="1"/>
  <c r="H450" i="1"/>
  <c r="G450" i="1"/>
  <c r="H452" i="1"/>
  <c r="G452"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G55" i="1"/>
  <c r="G59" i="1"/>
  <c r="G19" i="1"/>
  <c r="G23" i="1"/>
  <c r="G27" i="1"/>
  <c r="G31" i="1"/>
  <c r="G35" i="1"/>
  <c r="G39" i="1"/>
  <c r="G43" i="1"/>
  <c r="G50" i="1"/>
  <c r="G58" i="1"/>
  <c r="G66" i="1"/>
  <c r="G81" i="1"/>
  <c r="G93" i="1"/>
  <c r="G101" i="1"/>
  <c r="G108" i="1"/>
  <c r="G112" i="1"/>
  <c r="G116" i="1"/>
  <c r="G120" i="1"/>
  <c r="G128" i="1"/>
  <c r="G136" i="1"/>
  <c r="G151" i="1"/>
  <c r="G155" i="1"/>
  <c r="G162" i="1"/>
  <c r="G6" i="1"/>
  <c r="G10" i="1"/>
  <c r="G14" i="1"/>
  <c r="G18" i="1"/>
  <c r="G22" i="1"/>
  <c r="G26" i="1"/>
  <c r="G30" i="1"/>
  <c r="G34" i="1"/>
  <c r="G38" i="1"/>
  <c r="G42" i="1"/>
  <c r="G49" i="1"/>
  <c r="G53" i="1"/>
  <c r="G57" i="1"/>
  <c r="G61" i="1"/>
  <c r="G65" i="1"/>
  <c r="G69" i="1"/>
  <c r="G73" i="1"/>
  <c r="G77" i="1"/>
  <c r="G80" i="1"/>
  <c r="G84" i="1"/>
  <c r="G88" i="1"/>
  <c r="G92" i="1"/>
  <c r="G96" i="1"/>
  <c r="G100" i="1"/>
  <c r="G103" i="1"/>
  <c r="G107" i="1"/>
  <c r="G111" i="1"/>
  <c r="G115" i="1"/>
  <c r="G119" i="1"/>
  <c r="G123" i="1"/>
  <c r="G127" i="1"/>
  <c r="G131" i="1"/>
  <c r="G135" i="1"/>
  <c r="G139" i="1"/>
  <c r="G143" i="1"/>
  <c r="G150" i="1"/>
  <c r="G154" i="1"/>
  <c r="G158" i="1"/>
  <c r="G161" i="1"/>
  <c r="G165" i="1"/>
  <c r="G169" i="1"/>
  <c r="G173" i="1"/>
  <c r="G177" i="1"/>
  <c r="G181" i="1"/>
  <c r="G185" i="1"/>
  <c r="G189" i="1"/>
  <c r="G196" i="1"/>
  <c r="G200" i="1"/>
  <c r="G204" i="1"/>
  <c r="G208" i="1"/>
  <c r="G215" i="1"/>
  <c r="G219" i="1"/>
  <c r="G222" i="1"/>
  <c r="G226" i="1"/>
  <c r="G230" i="1"/>
  <c r="G234" i="1"/>
  <c r="G238" i="1"/>
  <c r="G242" i="1"/>
  <c r="G246" i="1"/>
  <c r="G249" i="1"/>
  <c r="G253" i="1"/>
  <c r="G257" i="1"/>
  <c r="G260" i="1"/>
  <c r="G264" i="1"/>
  <c r="G268" i="1"/>
  <c r="G272" i="1"/>
  <c r="G276" i="1"/>
  <c r="G280" i="1"/>
  <c r="G284" i="1"/>
  <c r="G289" i="1"/>
  <c r="G295" i="1"/>
  <c r="G299" i="1"/>
  <c r="G303" i="1"/>
  <c r="G310" i="1"/>
  <c r="G314" i="1"/>
  <c r="G318" i="1"/>
  <c r="G322" i="1"/>
  <c r="G326" i="1"/>
  <c r="G330"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63" i="1"/>
  <c r="G563" i="1"/>
  <c r="H565" i="1"/>
  <c r="G565" i="1"/>
  <c r="H567" i="1"/>
  <c r="G567" i="1"/>
  <c r="H569" i="1"/>
  <c r="G569" i="1"/>
  <c r="H571" i="1"/>
  <c r="G571" i="1"/>
  <c r="H573" i="1"/>
  <c r="G573" i="1"/>
  <c r="H575" i="1"/>
  <c r="G575" i="1"/>
  <c r="H577" i="1"/>
  <c r="G577" i="1"/>
  <c r="H579" i="1"/>
  <c r="G579" i="1"/>
  <c r="H581" i="1"/>
  <c r="G581" i="1"/>
  <c r="H583" i="1"/>
  <c r="G583" i="1"/>
  <c r="H585" i="1"/>
  <c r="G585" i="1"/>
  <c r="H620" i="1"/>
  <c r="G620" i="1"/>
  <c r="H622" i="1"/>
  <c r="G622" i="1"/>
  <c r="H624" i="1"/>
  <c r="G624" i="1"/>
  <c r="H626" i="1"/>
  <c r="G626" i="1"/>
  <c r="H628" i="1"/>
  <c r="G628" i="1"/>
  <c r="H631" i="1"/>
  <c r="G631" i="1"/>
  <c r="G820" i="1"/>
  <c r="H820" i="1"/>
  <c r="G828" i="1"/>
  <c r="H828" i="1"/>
  <c r="G836" i="1"/>
  <c r="H836" i="1"/>
  <c r="G844" i="1"/>
  <c r="H844" i="1"/>
  <c r="G852" i="1"/>
  <c r="H852" i="1"/>
  <c r="G860" i="1"/>
  <c r="H860" i="1"/>
  <c r="G868" i="1"/>
  <c r="H868" i="1"/>
  <c r="G876" i="1"/>
  <c r="H876" i="1"/>
  <c r="G884" i="1"/>
  <c r="H884" i="1"/>
  <c r="G892" i="1"/>
  <c r="H892" i="1"/>
  <c r="G900" i="1"/>
  <c r="H900" i="1"/>
  <c r="G908" i="1"/>
  <c r="H908" i="1"/>
  <c r="G916" i="1"/>
  <c r="H916" i="1"/>
  <c r="H332" i="1"/>
  <c r="G332" i="1"/>
  <c r="H334" i="1"/>
  <c r="G334" i="1"/>
  <c r="H336" i="1"/>
  <c r="G336" i="1"/>
  <c r="H338" i="1"/>
  <c r="G338" i="1"/>
  <c r="H340" i="1"/>
  <c r="G340" i="1"/>
  <c r="H342" i="1"/>
  <c r="G342" i="1"/>
  <c r="H344" i="1"/>
  <c r="G344"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G401" i="1"/>
  <c r="H401" i="1"/>
  <c r="H404" i="1"/>
  <c r="G404" i="1"/>
  <c r="H406" i="1"/>
  <c r="G406" i="1"/>
  <c r="H412" i="1"/>
  <c r="G412" i="1"/>
  <c r="H417" i="1"/>
  <c r="G417" i="1"/>
  <c r="G419" i="1"/>
  <c r="H419" i="1"/>
  <c r="H421" i="1"/>
  <c r="G421" i="1"/>
  <c r="H423" i="1"/>
  <c r="G423" i="1"/>
  <c r="G425" i="1"/>
  <c r="H425" i="1"/>
  <c r="G427" i="1"/>
  <c r="H427" i="1"/>
  <c r="H429" i="1"/>
  <c r="G429" i="1"/>
  <c r="H431" i="1"/>
  <c r="G431" i="1"/>
  <c r="G433" i="1"/>
  <c r="H433" i="1"/>
  <c r="H435" i="1"/>
  <c r="G435" i="1"/>
  <c r="H437" i="1"/>
  <c r="G437" i="1"/>
  <c r="H439" i="1"/>
  <c r="G439" i="1"/>
  <c r="H441" i="1"/>
  <c r="G441" i="1"/>
  <c r="H443" i="1"/>
  <c r="G443" i="1"/>
  <c r="H445" i="1"/>
  <c r="G445" i="1"/>
  <c r="H447" i="1"/>
  <c r="G447" i="1"/>
  <c r="G449" i="1"/>
  <c r="H449" i="1"/>
  <c r="H451" i="1"/>
  <c r="G451"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38" i="1"/>
  <c r="G63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924" i="1"/>
  <c r="H928" i="1"/>
  <c r="H932" i="1"/>
  <c r="H936" i="1"/>
  <c r="H940" i="1"/>
  <c r="H944" i="1"/>
  <c r="H948" i="1"/>
  <c r="H952" i="1"/>
  <c r="H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G1150" i="1"/>
  <c r="H1150" i="1"/>
  <c r="G1158" i="1"/>
  <c r="H1158" i="1"/>
  <c r="G1174" i="1"/>
  <c r="H1174" i="1"/>
  <c r="G1190" i="1"/>
  <c r="H1190" i="1"/>
  <c r="G1206" i="1"/>
  <c r="H1206" i="1"/>
  <c r="G1238" i="1"/>
  <c r="H1238" i="1"/>
  <c r="G1386" i="1"/>
  <c r="H1386" i="1"/>
  <c r="G1389" i="1"/>
  <c r="H1389" i="1"/>
  <c r="G1394" i="1"/>
  <c r="H1394" i="1"/>
  <c r="G1397" i="1"/>
  <c r="H1397" i="1"/>
  <c r="G1402" i="1"/>
  <c r="H1402" i="1"/>
  <c r="G1429" i="1"/>
  <c r="H1429" i="1"/>
  <c r="G1432" i="1"/>
  <c r="H1432" i="1"/>
  <c r="H1501" i="1"/>
  <c r="G1501" i="1"/>
  <c r="H1506" i="1"/>
  <c r="G1506" i="1"/>
  <c r="G1514" i="1"/>
  <c r="H1514" i="1"/>
  <c r="H1113" i="1"/>
  <c r="H1117" i="1"/>
  <c r="H1121" i="1"/>
  <c r="H1125" i="1"/>
  <c r="H1129" i="1"/>
  <c r="H1133" i="1"/>
  <c r="H1137" i="1"/>
  <c r="H1141" i="1"/>
  <c r="H1145" i="1"/>
  <c r="G1163" i="1"/>
  <c r="H1165" i="1"/>
  <c r="G1170" i="1"/>
  <c r="H1170" i="1"/>
  <c r="G1179" i="1"/>
  <c r="H1181" i="1"/>
  <c r="G1186" i="1"/>
  <c r="H1186" i="1"/>
  <c r="G1195" i="1"/>
  <c r="H1197" i="1"/>
  <c r="G1202" i="1"/>
  <c r="H1202" i="1"/>
  <c r="G1211" i="1"/>
  <c r="H1213" i="1"/>
  <c r="G1218" i="1"/>
  <c r="H1218" i="1"/>
  <c r="G1227" i="1"/>
  <c r="H1229" i="1"/>
  <c r="G1234" i="1"/>
  <c r="H1234" i="1"/>
  <c r="G1243"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01" i="1"/>
  <c r="H1301" i="1"/>
  <c r="G1306" i="1"/>
  <c r="H1306" i="1"/>
  <c r="G1309" i="1"/>
  <c r="H1309" i="1"/>
  <c r="G1314" i="1"/>
  <c r="H1314" i="1"/>
  <c r="G1317" i="1"/>
  <c r="H1317" i="1"/>
  <c r="G1322" i="1"/>
  <c r="H1322" i="1"/>
  <c r="G1325" i="1"/>
  <c r="H1325"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421" i="1"/>
  <c r="H1421" i="1"/>
  <c r="G1424" i="1"/>
  <c r="H1424" i="1"/>
  <c r="J1446" i="1"/>
  <c r="H1446" i="1"/>
  <c r="G1446" i="1"/>
  <c r="I1446" i="1" s="1"/>
  <c r="H1511" i="1"/>
  <c r="G1511" i="1"/>
  <c r="G1528" i="1"/>
  <c r="H1528" i="1"/>
  <c r="H1543" i="1"/>
  <c r="G1543" i="1"/>
  <c r="G1107" i="1"/>
  <c r="G1108" i="1"/>
  <c r="G1109" i="1"/>
  <c r="G1110" i="1"/>
  <c r="H1112" i="1"/>
  <c r="G1114" i="1"/>
  <c r="H1116" i="1"/>
  <c r="G1118" i="1"/>
  <c r="H1120" i="1"/>
  <c r="G1122" i="1"/>
  <c r="H1124" i="1"/>
  <c r="G1126" i="1"/>
  <c r="H1128" i="1"/>
  <c r="G1130" i="1"/>
  <c r="H1132" i="1"/>
  <c r="G1134" i="1"/>
  <c r="H1136" i="1"/>
  <c r="G1138" i="1"/>
  <c r="H1140" i="1"/>
  <c r="G1142" i="1"/>
  <c r="H1144" i="1"/>
  <c r="G1146" i="1"/>
  <c r="G1151" i="1"/>
  <c r="G1159" i="1"/>
  <c r="H1161" i="1"/>
  <c r="G1166" i="1"/>
  <c r="H1166" i="1"/>
  <c r="G1175" i="1"/>
  <c r="H1177" i="1"/>
  <c r="G1182" i="1"/>
  <c r="H1182" i="1"/>
  <c r="G1191" i="1"/>
  <c r="H1193" i="1"/>
  <c r="G1198" i="1"/>
  <c r="H1198" i="1"/>
  <c r="H1199" i="1"/>
  <c r="G1207" i="1"/>
  <c r="H1209" i="1"/>
  <c r="H1215" i="1"/>
  <c r="G1223" i="1"/>
  <c r="H1225" i="1"/>
  <c r="G1230" i="1"/>
  <c r="H1230" i="1"/>
  <c r="H1231" i="1"/>
  <c r="G1239" i="1"/>
  <c r="H1241" i="1"/>
  <c r="G1246" i="1"/>
  <c r="H1246" i="1"/>
  <c r="H1247" i="1"/>
  <c r="G1385" i="1"/>
  <c r="H1385" i="1"/>
  <c r="G1390" i="1"/>
  <c r="H1390" i="1"/>
  <c r="G1393" i="1"/>
  <c r="H1393" i="1"/>
  <c r="G1398" i="1"/>
  <c r="H1398" i="1"/>
  <c r="G1401" i="1"/>
  <c r="H1401" i="1"/>
  <c r="G1413" i="1"/>
  <c r="H1413" i="1"/>
  <c r="G1416" i="1"/>
  <c r="H1416" i="1"/>
  <c r="J1444" i="1"/>
  <c r="H1444" i="1"/>
  <c r="G1444" i="1"/>
  <c r="H1111" i="1"/>
  <c r="H1115" i="1"/>
  <c r="H1119" i="1"/>
  <c r="H1123" i="1"/>
  <c r="H1127" i="1"/>
  <c r="H1131" i="1"/>
  <c r="H1135" i="1"/>
  <c r="H1139" i="1"/>
  <c r="H1143" i="1"/>
  <c r="G1147" i="1"/>
  <c r="G1155" i="1"/>
  <c r="G1162" i="1"/>
  <c r="H1162" i="1"/>
  <c r="G1171" i="1"/>
  <c r="G1178" i="1"/>
  <c r="H1178" i="1"/>
  <c r="G1187" i="1"/>
  <c r="G1194" i="1"/>
  <c r="H1194" i="1"/>
  <c r="G1203" i="1"/>
  <c r="G1210" i="1"/>
  <c r="H1210" i="1"/>
  <c r="G1219" i="1"/>
  <c r="G1226" i="1"/>
  <c r="H1226" i="1"/>
  <c r="G1242" i="1"/>
  <c r="H1242" i="1"/>
  <c r="G1251" i="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302" i="1"/>
  <c r="H1302" i="1"/>
  <c r="G1305" i="1"/>
  <c r="H1305" i="1"/>
  <c r="G1310" i="1"/>
  <c r="H1310" i="1"/>
  <c r="G1313" i="1"/>
  <c r="H1313" i="1"/>
  <c r="G1318" i="1"/>
  <c r="H1318" i="1"/>
  <c r="G1321" i="1"/>
  <c r="H1321" i="1"/>
  <c r="G1326" i="1"/>
  <c r="H1326" i="1"/>
  <c r="G1334" i="1"/>
  <c r="H1334" i="1"/>
  <c r="G1337" i="1"/>
  <c r="H1337" i="1"/>
  <c r="G1342" i="1"/>
  <c r="H1342" i="1"/>
  <c r="G1345" i="1"/>
  <c r="H1345" i="1"/>
  <c r="G1350" i="1"/>
  <c r="H1350" i="1"/>
  <c r="G1353" i="1"/>
  <c r="H1353" i="1"/>
  <c r="G1358" i="1"/>
  <c r="H1358" i="1"/>
  <c r="G1361" i="1"/>
  <c r="H1361" i="1"/>
  <c r="G1366" i="1"/>
  <c r="H1366" i="1"/>
  <c r="G1369" i="1"/>
  <c r="H1369" i="1"/>
  <c r="G1374" i="1"/>
  <c r="H1374" i="1"/>
  <c r="G1377" i="1"/>
  <c r="H1377" i="1"/>
  <c r="G1382" i="1"/>
  <c r="H1382" i="1"/>
  <c r="G1405" i="1"/>
  <c r="H1405" i="1"/>
  <c r="G1437" i="1"/>
  <c r="H1437" i="1"/>
  <c r="G1441" i="1"/>
  <c r="H1441" i="1"/>
  <c r="J1441" i="1"/>
  <c r="H1447" i="1"/>
  <c r="G1447" i="1"/>
  <c r="I1447" i="1" s="1"/>
  <c r="J1447" i="1"/>
  <c r="G1554" i="1"/>
  <c r="H1554" i="1"/>
  <c r="H1564" i="1"/>
  <c r="G1564" i="1"/>
  <c r="H1571" i="1"/>
  <c r="G1571" i="1"/>
  <c r="G1148"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404" i="1"/>
  <c r="H1404" i="1"/>
  <c r="G1409" i="1"/>
  <c r="H1409" i="1"/>
  <c r="G1412" i="1"/>
  <c r="H1412" i="1"/>
  <c r="G1417" i="1"/>
  <c r="H1417" i="1"/>
  <c r="G1420" i="1"/>
  <c r="H1420" i="1"/>
  <c r="G1425" i="1"/>
  <c r="H1425" i="1"/>
  <c r="G1428" i="1"/>
  <c r="H1428" i="1"/>
  <c r="G1433" i="1"/>
  <c r="H1433" i="1"/>
  <c r="I1448" i="1"/>
  <c r="H1464" i="1"/>
  <c r="G1464" i="1"/>
  <c r="H1474" i="1"/>
  <c r="G1474" i="1"/>
  <c r="I1474" i="1" s="1"/>
  <c r="H1479" i="1"/>
  <c r="G1479" i="1"/>
  <c r="G1504" i="1"/>
  <c r="H1504" i="1"/>
  <c r="G1550" i="1"/>
  <c r="H1550" i="1"/>
  <c r="E298" i="4"/>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J1440" i="1"/>
  <c r="H1440" i="1"/>
  <c r="I1440" i="1" s="1"/>
  <c r="G1445" i="1"/>
  <c r="J1445" i="1"/>
  <c r="H1445" i="1"/>
  <c r="J1450" i="1"/>
  <c r="H1450" i="1"/>
  <c r="G1450" i="1"/>
  <c r="J1458" i="1"/>
  <c r="H1458" i="1"/>
  <c r="G1458" i="1"/>
  <c r="H1468" i="1"/>
  <c r="G1468" i="1"/>
  <c r="I1468" i="1" s="1"/>
  <c r="H1516" i="1"/>
  <c r="G1516" i="1"/>
  <c r="G1522" i="1"/>
  <c r="H1522" i="1"/>
  <c r="H1532" i="1"/>
  <c r="G1532" i="1"/>
  <c r="H1539" i="1"/>
  <c r="G1539" i="1"/>
  <c r="G1560" i="1"/>
  <c r="H1560" i="1"/>
  <c r="H1575" i="1"/>
  <c r="G1575" i="1"/>
  <c r="F83" i="4"/>
  <c r="D82" i="4"/>
  <c r="D106" i="4"/>
  <c r="F164" i="4"/>
  <c r="D163" i="4"/>
  <c r="D224" i="4"/>
  <c r="D299" i="4"/>
  <c r="F304" i="4"/>
  <c r="D311" i="4"/>
  <c r="F519" i="4"/>
  <c r="D515" i="4"/>
  <c r="F571" i="4"/>
  <c r="D567" i="4"/>
  <c r="D5" i="7"/>
  <c r="D42" i="8"/>
  <c r="G274" i="9"/>
  <c r="E274" i="9" s="1"/>
  <c r="B274" i="9" s="1"/>
  <c r="G183" i="9"/>
  <c r="E183" i="9" s="1"/>
  <c r="B183" i="9" s="1"/>
  <c r="G175" i="9"/>
  <c r="E175" i="9" s="1"/>
  <c r="B175" i="9" s="1"/>
  <c r="G167" i="9"/>
  <c r="E167" i="9" s="1"/>
  <c r="B167" i="9" s="1"/>
  <c r="G169" i="9"/>
  <c r="E169" i="9" s="1"/>
  <c r="B169" i="9" s="1"/>
  <c r="G277" i="9"/>
  <c r="E277" i="9" s="1"/>
  <c r="B277" i="9" s="1"/>
  <c r="J1451" i="1"/>
  <c r="J1455" i="1"/>
  <c r="J1459" i="1"/>
  <c r="G1526" i="1"/>
  <c r="H1526" i="1"/>
  <c r="H1547" i="1"/>
  <c r="G1547" i="1"/>
  <c r="G1558" i="1"/>
  <c r="H1558" i="1"/>
  <c r="H1579" i="1"/>
  <c r="G1579" i="1"/>
  <c r="D215" i="4"/>
  <c r="F216" i="4"/>
  <c r="F253" i="4"/>
  <c r="D252" i="4"/>
  <c r="F460" i="4"/>
  <c r="D459" i="4"/>
  <c r="F119" i="5"/>
  <c r="D118" i="5"/>
  <c r="F207" i="5"/>
  <c r="D206" i="5"/>
  <c r="G187" i="9"/>
  <c r="E187" i="9" s="1"/>
  <c r="B187" i="9" s="1"/>
  <c r="J1439" i="1"/>
  <c r="J1443" i="1"/>
  <c r="J1462" i="1"/>
  <c r="J1466" i="1"/>
  <c r="J1472" i="1"/>
  <c r="J1477" i="1"/>
  <c r="H1480" i="1"/>
  <c r="G1482" i="1"/>
  <c r="G1485" i="1"/>
  <c r="H1488" i="1"/>
  <c r="G1490" i="1"/>
  <c r="G1493" i="1"/>
  <c r="H1496" i="1"/>
  <c r="G1498" i="1"/>
  <c r="G1508" i="1"/>
  <c r="G1519" i="1"/>
  <c r="H1523" i="1"/>
  <c r="G1523" i="1"/>
  <c r="H1530" i="1"/>
  <c r="G1534" i="1"/>
  <c r="H1534" i="1"/>
  <c r="H1536" i="1"/>
  <c r="G1540" i="1"/>
  <c r="G1551" i="1"/>
  <c r="H1555" i="1"/>
  <c r="G1555" i="1"/>
  <c r="H1562" i="1"/>
  <c r="G1566" i="1"/>
  <c r="H1566" i="1"/>
  <c r="H1568" i="1"/>
  <c r="G1572" i="1"/>
  <c r="F51" i="4"/>
  <c r="D50" i="4"/>
  <c r="D196" i="4"/>
  <c r="D351" i="4"/>
  <c r="F356" i="4"/>
  <c r="E420" i="4"/>
  <c r="F530" i="4"/>
  <c r="D529" i="4"/>
  <c r="E68" i="5"/>
  <c r="G1406" i="1"/>
  <c r="G1410" i="1"/>
  <c r="G1414" i="1"/>
  <c r="G1418" i="1"/>
  <c r="G1422" i="1"/>
  <c r="G1426" i="1"/>
  <c r="G1430" i="1"/>
  <c r="G1434" i="1"/>
  <c r="G1438" i="1"/>
  <c r="H1449" i="1"/>
  <c r="I1449" i="1" s="1"/>
  <c r="J1449" i="1"/>
  <c r="G1451" i="1"/>
  <c r="I1451" i="1" s="1"/>
  <c r="H1453" i="1"/>
  <c r="G1455" i="1"/>
  <c r="I1455" i="1" s="1"/>
  <c r="H1457" i="1"/>
  <c r="I1457" i="1" s="1"/>
  <c r="J1457" i="1"/>
  <c r="G1459" i="1"/>
  <c r="I1459" i="1" s="1"/>
  <c r="H1461" i="1"/>
  <c r="G1465" i="1"/>
  <c r="I1465" i="1" s="1"/>
  <c r="G1471" i="1"/>
  <c r="I1471" i="1" s="1"/>
  <c r="G1476" i="1"/>
  <c r="I1476" i="1" s="1"/>
  <c r="H1500" i="1"/>
  <c r="G1505" i="1"/>
  <c r="G1527" i="1"/>
  <c r="H1531" i="1"/>
  <c r="G1531" i="1"/>
  <c r="H1538" i="1"/>
  <c r="G1542" i="1"/>
  <c r="H1542" i="1"/>
  <c r="H1544" i="1"/>
  <c r="G1559" i="1"/>
  <c r="H1563" i="1"/>
  <c r="G1563" i="1"/>
  <c r="H1570" i="1"/>
  <c r="G1574" i="1"/>
  <c r="H1574" i="1"/>
  <c r="H1576" i="1"/>
  <c r="D7" i="4"/>
  <c r="F8" i="4"/>
  <c r="E50" i="4"/>
  <c r="D46" i="1" s="1"/>
  <c r="G197" i="9"/>
  <c r="E197" i="9" s="1"/>
  <c r="B197" i="9" s="1"/>
  <c r="H289" i="9"/>
  <c r="E176" i="5"/>
  <c r="D177" i="5"/>
  <c r="F180" i="5"/>
  <c r="D35" i="6"/>
  <c r="E82" i="4"/>
  <c r="D78" i="1" s="1"/>
  <c r="H20" i="9"/>
  <c r="E252" i="4"/>
  <c r="D248" i="1" s="1"/>
  <c r="E311" i="4"/>
  <c r="D306" i="1" s="1"/>
  <c r="D643" i="4"/>
  <c r="F416" i="4"/>
  <c r="E529" i="4"/>
  <c r="F594" i="4"/>
  <c r="D593" i="4"/>
  <c r="F8" i="5"/>
  <c r="D7" i="5"/>
  <c r="F70" i="5"/>
  <c r="D69" i="5"/>
  <c r="F259" i="5"/>
  <c r="D258" i="5"/>
  <c r="F90" i="6"/>
  <c r="D89" i="6"/>
  <c r="D141" i="6" s="1"/>
  <c r="E5" i="7"/>
  <c r="D263" i="4"/>
  <c r="E363" i="4"/>
  <c r="E643" i="4"/>
  <c r="D637" i="1" s="1"/>
  <c r="D421" i="4"/>
  <c r="E593" i="4"/>
  <c r="D587" i="1" s="1"/>
  <c r="D625" i="4"/>
  <c r="E7" i="5"/>
  <c r="D190" i="5"/>
  <c r="F5" i="6"/>
  <c r="F115" i="6"/>
  <c r="D114" i="6"/>
  <c r="G179" i="9"/>
  <c r="E179" i="9" s="1"/>
  <c r="B179" i="9" s="1"/>
  <c r="D245" i="5"/>
  <c r="B95" i="9"/>
  <c r="B114" i="9"/>
  <c r="B130" i="9"/>
  <c r="G193" i="9"/>
  <c r="E193" i="9" s="1"/>
  <c r="B193" i="9" s="1"/>
  <c r="G201" i="9"/>
  <c r="E201" i="9" s="1"/>
  <c r="B201" i="9" s="1"/>
  <c r="G209" i="9"/>
  <c r="E209" i="9" s="1"/>
  <c r="B209" i="9" s="1"/>
  <c r="E286" i="9"/>
  <c r="B286" i="9" s="1"/>
  <c r="E5" i="6"/>
  <c r="B94" i="9"/>
  <c r="B110" i="9"/>
  <c r="B126" i="9"/>
  <c r="G165" i="9"/>
  <c r="E165" i="9" s="1"/>
  <c r="B165" i="9" s="1"/>
  <c r="B87" i="9"/>
  <c r="B96" i="9"/>
  <c r="B106" i="9"/>
  <c r="B122" i="9"/>
  <c r="B138" i="9"/>
  <c r="M212" i="9"/>
  <c r="F212" i="9" s="1"/>
  <c r="B212"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I10" i="9"/>
  <c r="E90" i="9"/>
  <c r="B90" i="9" s="1"/>
  <c r="E98" i="9"/>
  <c r="B98" i="9" s="1"/>
  <c r="B103" i="9"/>
  <c r="B107" i="9"/>
  <c r="B111" i="9"/>
  <c r="B115" i="9"/>
  <c r="B119" i="9"/>
  <c r="B123" i="9"/>
  <c r="B127" i="9"/>
  <c r="B131" i="9"/>
  <c r="B135" i="9"/>
  <c r="B139" i="9"/>
  <c r="G166" i="9"/>
  <c r="E166" i="9" s="1"/>
  <c r="B166" i="9" s="1"/>
  <c r="G168" i="9"/>
  <c r="E168" i="9" s="1"/>
  <c r="B168" i="9" s="1"/>
  <c r="G170" i="9"/>
  <c r="E170" i="9" s="1"/>
  <c r="B170" i="9" s="1"/>
  <c r="G172" i="9"/>
  <c r="E172" i="9" s="1"/>
  <c r="B172" i="9" s="1"/>
  <c r="G174" i="9"/>
  <c r="E174" i="9" s="1"/>
  <c r="B174" i="9" s="1"/>
  <c r="G176" i="9"/>
  <c r="E176" i="9" s="1"/>
  <c r="B176" i="9" s="1"/>
  <c r="G180" i="9"/>
  <c r="E180" i="9" s="1"/>
  <c r="B180" i="9" s="1"/>
  <c r="G184" i="9"/>
  <c r="E184" i="9" s="1"/>
  <c r="B184" i="9" s="1"/>
  <c r="G188" i="9"/>
  <c r="E188" i="9" s="1"/>
  <c r="B188" i="9" s="1"/>
  <c r="G192" i="9"/>
  <c r="E192" i="9" s="1"/>
  <c r="B192" i="9" s="1"/>
  <c r="G196" i="9"/>
  <c r="E196" i="9" s="1"/>
  <c r="B196" i="9" s="1"/>
  <c r="G200" i="9"/>
  <c r="E200" i="9" s="1"/>
  <c r="B200" i="9" s="1"/>
  <c r="G204" i="9"/>
  <c r="E204" i="9" s="1"/>
  <c r="B204" i="9" s="1"/>
  <c r="G208" i="9"/>
  <c r="E208" i="9" s="1"/>
  <c r="B208" i="9" s="1"/>
  <c r="F250" i="9"/>
  <c r="B250" i="9" s="1"/>
  <c r="F218" i="9"/>
  <c r="B218" i="9" s="1"/>
  <c r="B224" i="9"/>
  <c r="F230" i="9"/>
  <c r="B230" i="9" s="1"/>
  <c r="F238" i="9"/>
  <c r="B238" i="9" s="1"/>
  <c r="F246" i="9"/>
  <c r="B246" i="9" s="1"/>
  <c r="B232" i="9"/>
  <c r="B233" i="9"/>
  <c r="B240" i="9"/>
  <c r="B241" i="9"/>
  <c r="B248" i="9"/>
  <c r="B249" i="9"/>
  <c r="B256" i="9"/>
  <c r="B257" i="9"/>
  <c r="B264" i="9"/>
  <c r="B265" i="9"/>
  <c r="C1518" i="1" l="1"/>
  <c r="I35" i="3"/>
  <c r="F644" i="4"/>
  <c r="F363" i="4"/>
  <c r="C358" i="1"/>
  <c r="C148" i="1"/>
  <c r="F152" i="4"/>
  <c r="H64" i="1"/>
  <c r="F141" i="6"/>
  <c r="C1435" i="1"/>
  <c r="H28" i="3"/>
  <c r="B191" i="9"/>
  <c r="F593" i="4"/>
  <c r="C587" i="1"/>
  <c r="G289" i="9"/>
  <c r="E289" i="9" s="1"/>
  <c r="B289" i="9" s="1"/>
  <c r="D176" i="5"/>
  <c r="F177" i="5"/>
  <c r="C1154" i="1"/>
  <c r="F311" i="4"/>
  <c r="C306" i="1"/>
  <c r="D293" i="1"/>
  <c r="F625" i="4"/>
  <c r="C619" i="1"/>
  <c r="D68" i="5"/>
  <c r="F69" i="5"/>
  <c r="C1047" i="1"/>
  <c r="F643" i="4"/>
  <c r="C637" i="1"/>
  <c r="I21" i="3"/>
  <c r="D1046" i="1"/>
  <c r="F567" i="4"/>
  <c r="C561" i="1"/>
  <c r="F263" i="4"/>
  <c r="C259" i="1"/>
  <c r="E175" i="5"/>
  <c r="D1152" i="1" s="1"/>
  <c r="I22" i="3"/>
  <c r="D1153" i="1"/>
  <c r="D528" i="4"/>
  <c r="F529" i="4"/>
  <c r="C523" i="1"/>
  <c r="D350" i="4"/>
  <c r="F351" i="4"/>
  <c r="C346" i="1"/>
  <c r="G292" i="9"/>
  <c r="E292" i="9" s="1"/>
  <c r="B292" i="9" s="1"/>
  <c r="F206" i="5"/>
  <c r="C1183" i="1"/>
  <c r="F459" i="4"/>
  <c r="C453" i="1"/>
  <c r="K1432" i="9"/>
  <c r="G295" i="9"/>
  <c r="E295" i="9" s="1"/>
  <c r="B295" i="9" s="1"/>
  <c r="I34" i="3"/>
  <c r="C1517" i="1"/>
  <c r="E151" i="4"/>
  <c r="I1441" i="1"/>
  <c r="E350" i="4"/>
  <c r="E407" i="4" s="1"/>
  <c r="D402" i="1" s="1"/>
  <c r="D358" i="1"/>
  <c r="E20" i="9"/>
  <c r="F163" i="4"/>
  <c r="D151" i="4"/>
  <c r="C159" i="1"/>
  <c r="E141" i="6"/>
  <c r="I24" i="3"/>
  <c r="D1299" i="1"/>
  <c r="G291" i="9"/>
  <c r="E291" i="9" s="1"/>
  <c r="B291" i="9" s="1"/>
  <c r="F190" i="5"/>
  <c r="C1167" i="1"/>
  <c r="F421" i="4"/>
  <c r="D420" i="4"/>
  <c r="C415" i="1"/>
  <c r="I29" i="3"/>
  <c r="D1436" i="1"/>
  <c r="F258" i="5"/>
  <c r="C1235" i="1"/>
  <c r="D6" i="5"/>
  <c r="F7" i="5"/>
  <c r="H20" i="3"/>
  <c r="C985" i="1"/>
  <c r="E528" i="4"/>
  <c r="E635" i="4" s="1"/>
  <c r="D629" i="1" s="1"/>
  <c r="D523" i="1"/>
  <c r="F35" i="6"/>
  <c r="H25" i="3"/>
  <c r="C1329" i="1"/>
  <c r="F7" i="4"/>
  <c r="D6" i="4"/>
  <c r="C3" i="1"/>
  <c r="F196" i="4"/>
  <c r="C192" i="1"/>
  <c r="F215" i="4"/>
  <c r="C211" i="1"/>
  <c r="G294" i="9"/>
  <c r="E294" i="9" s="1"/>
  <c r="F515" i="4"/>
  <c r="C509" i="1"/>
  <c r="D298" i="4"/>
  <c r="F299" i="4"/>
  <c r="C294" i="1"/>
  <c r="F106" i="4"/>
  <c r="C102" i="1"/>
  <c r="I1450" i="1"/>
  <c r="E6" i="4"/>
  <c r="F245" i="5"/>
  <c r="D237" i="5"/>
  <c r="C1222" i="1"/>
  <c r="F114" i="6"/>
  <c r="H27" i="3"/>
  <c r="C1408" i="1"/>
  <c r="E6" i="5"/>
  <c r="I20" i="3"/>
  <c r="D985" i="1"/>
  <c r="F89" i="6"/>
  <c r="C1383" i="1"/>
  <c r="D414" i="1"/>
  <c r="F50" i="4"/>
  <c r="C46" i="1"/>
  <c r="F118" i="5"/>
  <c r="C1096" i="1"/>
  <c r="F252" i="4"/>
  <c r="C248" i="1"/>
  <c r="G297" i="9"/>
  <c r="E297" i="9" s="1"/>
  <c r="H29" i="3"/>
  <c r="C1436" i="1"/>
  <c r="F224" i="4"/>
  <c r="C220" i="1"/>
  <c r="F82" i="4"/>
  <c r="C78" i="1"/>
  <c r="I1458" i="1"/>
  <c r="I1479" i="1"/>
  <c r="I1464" i="1"/>
  <c r="I1444" i="1"/>
  <c r="G1518" i="1" l="1"/>
  <c r="H1518" i="1"/>
  <c r="G148" i="1"/>
  <c r="H148" i="1"/>
  <c r="F237" i="5"/>
  <c r="H23" i="3"/>
  <c r="C1214" i="1"/>
  <c r="H102" i="1"/>
  <c r="G102" i="1"/>
  <c r="G1235" i="1"/>
  <c r="H1235" i="1"/>
  <c r="H415" i="1"/>
  <c r="G415" i="1"/>
  <c r="E19" i="9"/>
  <c r="B20" i="9"/>
  <c r="E289" i="4"/>
  <c r="I17" i="3"/>
  <c r="D147" i="1"/>
  <c r="D408" i="4"/>
  <c r="F350" i="4"/>
  <c r="C345" i="1"/>
  <c r="G1154" i="1"/>
  <c r="H1154" i="1"/>
  <c r="H587" i="1"/>
  <c r="G587" i="1"/>
  <c r="G1436" i="1"/>
  <c r="H1436" i="1"/>
  <c r="H1096" i="1"/>
  <c r="G1096" i="1"/>
  <c r="D407" i="4"/>
  <c r="F298" i="4"/>
  <c r="C293" i="1"/>
  <c r="H3" i="1"/>
  <c r="G3" i="1"/>
  <c r="H985" i="1"/>
  <c r="G985" i="1"/>
  <c r="D1435" i="1"/>
  <c r="I28" i="3"/>
  <c r="H220" i="1"/>
  <c r="G220" i="1"/>
  <c r="B297" i="9"/>
  <c r="E296" i="9"/>
  <c r="I10" i="3" s="1"/>
  <c r="H509" i="1"/>
  <c r="G509" i="1"/>
  <c r="F6" i="4"/>
  <c r="D412" i="4"/>
  <c r="H16" i="3"/>
  <c r="C2" i="1"/>
  <c r="F420" i="4"/>
  <c r="D635" i="4"/>
  <c r="C414" i="1"/>
  <c r="H159" i="1"/>
  <c r="G159" i="1"/>
  <c r="H358" i="1"/>
  <c r="G358" i="1"/>
  <c r="H1517" i="1"/>
  <c r="G1517" i="1"/>
  <c r="H11" i="3"/>
  <c r="H453" i="1"/>
  <c r="G453" i="1"/>
  <c r="H523" i="1"/>
  <c r="G523" i="1"/>
  <c r="H561" i="1"/>
  <c r="G561" i="1"/>
  <c r="H637" i="1"/>
  <c r="G637" i="1"/>
  <c r="F68" i="5"/>
  <c r="H21" i="3"/>
  <c r="C1046" i="1"/>
  <c r="H78" i="1"/>
  <c r="G78" i="1"/>
  <c r="H211" i="1"/>
  <c r="G211" i="1"/>
  <c r="H248" i="1"/>
  <c r="G248" i="1"/>
  <c r="H46" i="1"/>
  <c r="G46" i="1"/>
  <c r="G1383" i="1"/>
  <c r="H1383" i="1"/>
  <c r="H276" i="9"/>
  <c r="D984" i="1"/>
  <c r="G1222" i="1"/>
  <c r="H1222" i="1"/>
  <c r="E290" i="4"/>
  <c r="D286" i="1" s="1"/>
  <c r="E412" i="4"/>
  <c r="I16" i="3"/>
  <c r="D2" i="1"/>
  <c r="H294" i="1"/>
  <c r="G294" i="1"/>
  <c r="H192" i="1"/>
  <c r="G192" i="1"/>
  <c r="H1299" i="1"/>
  <c r="G1299" i="1"/>
  <c r="H9" i="3"/>
  <c r="D289" i="4"/>
  <c r="F151" i="4"/>
  <c r="H17" i="3"/>
  <c r="C147" i="1"/>
  <c r="E408" i="4"/>
  <c r="D403" i="1" s="1"/>
  <c r="D345" i="1"/>
  <c r="H346" i="1"/>
  <c r="G346" i="1"/>
  <c r="H619" i="1"/>
  <c r="G619" i="1"/>
  <c r="H306" i="1"/>
  <c r="G306" i="1"/>
  <c r="F176" i="5"/>
  <c r="D175" i="5"/>
  <c r="H22" i="3"/>
  <c r="C1153" i="1"/>
  <c r="G1435" i="1"/>
  <c r="H1435" i="1"/>
  <c r="G1408" i="1"/>
  <c r="H1408" i="1"/>
  <c r="E293" i="9"/>
  <c r="B294" i="9"/>
  <c r="G1329" i="1"/>
  <c r="H1329" i="1"/>
  <c r="E636" i="4"/>
  <c r="D630" i="1" s="1"/>
  <c r="D522" i="1"/>
  <c r="G282" i="9"/>
  <c r="E282" i="9" s="1"/>
  <c r="B282" i="9" s="1"/>
  <c r="G276" i="9"/>
  <c r="E276" i="9" s="1"/>
  <c r="F6" i="5"/>
  <c r="C984" i="1"/>
  <c r="G1167" i="1"/>
  <c r="H1167" i="1"/>
  <c r="G1183" i="1"/>
  <c r="H1183" i="1"/>
  <c r="D636" i="4"/>
  <c r="F528" i="4"/>
  <c r="C522" i="1"/>
  <c r="H259" i="1"/>
  <c r="G259" i="1"/>
  <c r="H1047" i="1"/>
  <c r="G1047" i="1"/>
  <c r="G299" i="9"/>
  <c r="E299" i="9" s="1"/>
  <c r="E275" i="9" l="1"/>
  <c r="B276" i="9"/>
  <c r="G1153" i="1"/>
  <c r="H1153" i="1"/>
  <c r="H147" i="1"/>
  <c r="G147" i="1"/>
  <c r="F636" i="4"/>
  <c r="C630" i="1"/>
  <c r="H522" i="1"/>
  <c r="G522" i="1"/>
  <c r="D413" i="4"/>
  <c r="D414" i="4" s="1"/>
  <c r="D291" i="4"/>
  <c r="F289" i="4"/>
  <c r="C285" i="1"/>
  <c r="H414" i="1"/>
  <c r="G414" i="1"/>
  <c r="H293" i="1"/>
  <c r="G293" i="1"/>
  <c r="E413" i="4"/>
  <c r="E414" i="4" s="1"/>
  <c r="D409" i="1" s="1"/>
  <c r="E291" i="4"/>
  <c r="D287" i="1" s="1"/>
  <c r="D285" i="1"/>
  <c r="K3" i="9"/>
  <c r="N3" i="9"/>
  <c r="I11" i="3"/>
  <c r="F635" i="4"/>
  <c r="C629" i="1"/>
  <c r="D290" i="4"/>
  <c r="F408" i="4"/>
  <c r="C403" i="1"/>
  <c r="G1214" i="1"/>
  <c r="H1214" i="1"/>
  <c r="E639" i="4"/>
  <c r="D407" i="1"/>
  <c r="H1046" i="1"/>
  <c r="G1046" i="1"/>
  <c r="D639" i="4"/>
  <c r="F412" i="4"/>
  <c r="C407" i="1"/>
  <c r="F407" i="4"/>
  <c r="C402" i="1"/>
  <c r="E298" i="9"/>
  <c r="I9" i="3" s="1"/>
  <c r="B299" i="9"/>
  <c r="H984" i="1"/>
  <c r="G984" i="1"/>
  <c r="F175" i="5"/>
  <c r="C1152" i="1"/>
  <c r="H2" i="1"/>
  <c r="G2" i="1"/>
  <c r="G345" i="1"/>
  <c r="H345" i="1"/>
  <c r="H402" i="1" l="1"/>
  <c r="G402" i="1"/>
  <c r="F414" i="4"/>
  <c r="C409" i="1"/>
  <c r="H629" i="1"/>
  <c r="G629" i="1"/>
  <c r="E640" i="4"/>
  <c r="E641" i="4" s="1"/>
  <c r="E415" i="4"/>
  <c r="D410" i="1" s="1"/>
  <c r="D408" i="1"/>
  <c r="D640" i="4"/>
  <c r="F413" i="4"/>
  <c r="D415" i="4"/>
  <c r="C408" i="1"/>
  <c r="F290" i="4"/>
  <c r="C286" i="1"/>
  <c r="F291" i="4"/>
  <c r="C287" i="1"/>
  <c r="H630" i="1"/>
  <c r="G630" i="1"/>
  <c r="G1152" i="1"/>
  <c r="H1152" i="1"/>
  <c r="H8" i="3"/>
  <c r="F639" i="4"/>
  <c r="D641" i="4"/>
  <c r="C633" i="1"/>
  <c r="H403" i="1"/>
  <c r="G403" i="1"/>
  <c r="H285" i="1"/>
  <c r="G285" i="1"/>
  <c r="H407" i="1"/>
  <c r="G407" i="1"/>
  <c r="D633" i="1"/>
  <c r="D635" i="1" l="1"/>
  <c r="F641" i="4"/>
  <c r="C635" i="1"/>
  <c r="G409" i="1"/>
  <c r="H409" i="1"/>
  <c r="H286" i="1"/>
  <c r="G286" i="1"/>
  <c r="E642" i="4"/>
  <c r="D634" i="1"/>
  <c r="F415" i="4"/>
  <c r="C410" i="1"/>
  <c r="D642" i="4"/>
  <c r="D645" i="4" s="1"/>
  <c r="F640" i="4"/>
  <c r="C634" i="1"/>
  <c r="M3" i="9"/>
  <c r="I8" i="3"/>
  <c r="H633" i="1"/>
  <c r="G633" i="1"/>
  <c r="H287" i="1"/>
  <c r="G287" i="1"/>
  <c r="H408" i="1"/>
  <c r="G408" i="1"/>
  <c r="D646" i="4" l="1"/>
  <c r="F642" i="4"/>
  <c r="C636" i="1"/>
  <c r="E646" i="4"/>
  <c r="D636" i="1"/>
  <c r="F645" i="4"/>
  <c r="H18" i="3"/>
  <c r="C639" i="1"/>
  <c r="H410" i="1"/>
  <c r="G410" i="1"/>
  <c r="H634" i="1"/>
  <c r="G634" i="1"/>
  <c r="H635" i="1"/>
  <c r="G635" i="1"/>
  <c r="E645" i="4"/>
  <c r="I19" i="3" l="1"/>
  <c r="D640" i="1"/>
  <c r="H636" i="1"/>
  <c r="G636" i="1"/>
  <c r="H7" i="3"/>
  <c r="I18" i="3"/>
  <c r="D639" i="1"/>
  <c r="H639" i="1" s="1"/>
  <c r="F646" i="4"/>
  <c r="H19" i="3"/>
  <c r="C640" i="1"/>
  <c r="G639" i="1" l="1"/>
  <c r="H640" i="1"/>
  <c r="G640" i="1"/>
  <c r="J3" i="9"/>
  <c r="I7" i="3"/>
  <c r="M272" i="9" l="1"/>
  <c r="L272" i="9"/>
  <c r="H18" i="9"/>
  <c r="G18" i="9"/>
  <c r="E18" i="9" s="1"/>
  <c r="B18" i="9" s="1"/>
  <c r="H16" i="9"/>
  <c r="J8" i="9"/>
  <c r="G15" i="9"/>
  <c r="I13" i="9"/>
  <c r="L15" i="9"/>
  <c r="I17" i="9"/>
  <c r="K6" i="9"/>
  <c r="M15" i="9"/>
  <c r="I5" i="9"/>
  <c r="J5" i="9"/>
  <c r="G17" i="9"/>
  <c r="G16" i="9"/>
  <c r="J12" i="9"/>
  <c r="I12" i="9"/>
  <c r="K11" i="9"/>
  <c r="I6" i="9"/>
  <c r="K12" i="9"/>
  <c r="I7" i="9"/>
  <c r="K13" i="9"/>
  <c r="H15" i="9"/>
  <c r="I8" i="9"/>
  <c r="H17" i="9"/>
  <c r="L16" i="9"/>
  <c r="J11" i="9"/>
  <c r="I9" i="9"/>
  <c r="K10" i="9"/>
  <c r="J17" i="9"/>
  <c r="K8" i="9"/>
  <c r="J13" i="9"/>
  <c r="K9" i="9"/>
  <c r="M16" i="9"/>
  <c r="K7" i="9"/>
  <c r="J6" i="9"/>
  <c r="I11" i="9"/>
  <c r="J7" i="9"/>
  <c r="J9" i="9"/>
  <c r="K5" i="9"/>
  <c r="J10" i="9"/>
  <c r="E10" i="9" l="1"/>
  <c r="B10" i="9" s="1"/>
  <c r="E16" i="9"/>
  <c r="F272" i="9"/>
  <c r="B272" i="9" s="1"/>
  <c r="E11" i="9"/>
  <c r="B11" i="9" s="1"/>
  <c r="E7" i="9"/>
  <c r="B7" i="9" s="1"/>
  <c r="E12" i="9"/>
  <c r="B12" i="9" s="1"/>
  <c r="E8" i="9"/>
  <c r="B8" i="9" s="1"/>
  <c r="E6" i="9"/>
  <c r="B6" i="9" s="1"/>
  <c r="E13" i="9"/>
  <c r="B13" i="9" s="1"/>
  <c r="F16" i="9"/>
  <c r="B16" i="9" s="1"/>
  <c r="E17" i="9"/>
  <c r="B17" i="9" s="1"/>
  <c r="E15" i="9"/>
  <c r="E9" i="9"/>
  <c r="B9" i="9" s="1"/>
  <c r="E5" i="9"/>
  <c r="F15" i="9"/>
  <c r="F19" i="9" l="1"/>
  <c r="F14" i="9"/>
  <c r="B5" i="9"/>
  <c r="E4" i="9"/>
  <c r="B15" i="9"/>
  <c r="E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<sst xmlns="http://schemas.openxmlformats.org/spreadsheetml/2006/main" count="4311" uniqueCount="3391">
  <si>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</si>
  <si>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</si>
  <si>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</si>
  <si>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</si>
  <si>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</si>
  <si>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</si>
  <si>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</si>
  <si>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</si>
  <si>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</si>
  <si>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</si>
  <si>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</si>
  <si>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</si>
  <si>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</si>
  <si>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</si>
  <si>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</si>
  <si>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</si>
  <si>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</si>
  <si>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</si>
  <si>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</si>
  <si>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</si>
  <si>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</si>
  <si>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</si>
  <si>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</si>
  <si>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</si>
  <si>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</si>
  <si>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</si>
  <si>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</si>
  <si>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</si>
  <si>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</si>
  <si>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</si>
  <si>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</si>
  <si>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GRIGOR VITEZ, SVETI IVAN ŽABNO</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</si>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</sst>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4414961</v>
      </c>
      <c r="D2" s="6">
        <f>'PR-RAS'!E6</f>
        <v>4743419.59</v>
      </c>
      <c r="E2" s="6">
        <v>0</v>
      </c>
      <c r="F2" s="6">
        <v>0</v>
      </c>
      <c r="G2" s="7">
        <f t="shared" ref="G2:G983" si="0">(B2/1000)*(C2*1+D2*2)</f>
        <v>13901.80018</v>
      </c>
      <c r="H2" s="7">
        <f t="shared" ref="H2:H1479"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4045150</v>
      </c>
      <c r="D46" s="1">
        <f>'PR-RAS'!E50</f>
        <v>4289055.29</v>
      </c>
      <c r="E46" s="1">
        <v>0</v>
      </c>
      <c r="F46" s="1">
        <v>0</v>
      </c>
      <c r="G46" s="2">
        <f t="shared" si="0"/>
        <v>568046.72609999997</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3907212</v>
      </c>
      <c r="D64" s="1">
        <f>'PR-RAS'!E68</f>
        <v>4129460.2</v>
      </c>
      <c r="E64" s="1">
        <v>0</v>
      </c>
      <c r="F64" s="1">
        <v>0</v>
      </c>
      <c r="G64" s="2">
        <f t="shared" si="0"/>
        <v>766466.34120000002</v>
      </c>
      <c r="H64" s="2">
        <f t="shared" si="1"/>
        <v>0.20000000018626451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3907212</v>
      </c>
      <c r="D65" s="1">
        <f>'PR-RAS'!E69</f>
        <v>4129460.2</v>
      </c>
      <c r="E65" s="1">
        <v>0</v>
      </c>
      <c r="F65" s="1">
        <v>0</v>
      </c>
      <c r="G65" s="2">
        <f t="shared" si="0"/>
        <v>778632.47360000003</v>
      </c>
      <c r="H65" s="2">
        <f t="shared" si="1"/>
        <v>0.20000000018626451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137938</v>
      </c>
      <c r="D73" s="1">
        <f>'PR-RAS'!E77</f>
        <v>159595.09</v>
      </c>
      <c r="E73" s="1">
        <v>0</v>
      </c>
      <c r="F73" s="1">
        <v>0</v>
      </c>
      <c r="G73" s="2">
        <f t="shared" si="0"/>
        <v>32913.22896</v>
      </c>
      <c r="H73" s="2">
        <f t="shared" si="1"/>
        <v>8.999999999650754E-2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3622</v>
      </c>
      <c r="D74" s="1">
        <f>'PR-RAS'!E78</f>
        <v>0</v>
      </c>
      <c r="E74" s="1">
        <v>0</v>
      </c>
      <c r="F74" s="1">
        <v>0</v>
      </c>
      <c r="G74" s="2">
        <f t="shared" si="0"/>
        <v>264.40600000000001</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134316</v>
      </c>
      <c r="D76" s="1">
        <f>'PR-RAS'!E80</f>
        <v>159595.09</v>
      </c>
      <c r="E76" s="1">
        <v>0</v>
      </c>
      <c r="F76" s="1">
        <v>0</v>
      </c>
      <c r="G76" s="2">
        <f t="shared" si="0"/>
        <v>34012.963499999998</v>
      </c>
      <c r="H76" s="2">
        <f t="shared" si="1"/>
        <v>8.999999999650754E-2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0.26</v>
      </c>
      <c r="E78" s="1">
        <v>0</v>
      </c>
      <c r="F78" s="1">
        <v>0</v>
      </c>
      <c r="G78" s="2">
        <f t="shared" si="0"/>
        <v>4.0039999999999999E-2</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0.26</v>
      </c>
      <c r="E79" s="1">
        <v>0</v>
      </c>
      <c r="F79" s="1">
        <v>0</v>
      </c>
      <c r="G79" s="2">
        <f t="shared" si="0"/>
        <v>4.0559999999999999E-2</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0.26</v>
      </c>
      <c r="E81" s="1">
        <v>0</v>
      </c>
      <c r="F81" s="1">
        <v>0</v>
      </c>
      <c r="G81" s="2">
        <f t="shared" si="0"/>
        <v>4.1600000000000005E-2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88838</v>
      </c>
      <c r="D102" s="1">
        <f>'PR-RAS'!E106</f>
        <v>137488.75</v>
      </c>
      <c r="E102" s="1">
        <v>0</v>
      </c>
      <c r="F102" s="1">
        <v>0</v>
      </c>
      <c r="G102" s="2">
        <f t="shared" si="0"/>
        <v>36745.3655</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88838</v>
      </c>
      <c r="D108" s="1">
        <f>'PR-RAS'!E112</f>
        <v>137488.75</v>
      </c>
      <c r="E108" s="1">
        <v>0</v>
      </c>
      <c r="F108" s="1">
        <v>0</v>
      </c>
      <c r="G108" s="2">
        <f t="shared" si="0"/>
        <v>38928.258499999996</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88838</v>
      </c>
      <c r="D113" s="1">
        <f>'PR-RAS'!E117</f>
        <v>137488.75</v>
      </c>
      <c r="E113" s="1">
        <v>0</v>
      </c>
      <c r="F113" s="1">
        <v>0</v>
      </c>
      <c r="G113" s="2">
        <f t="shared" si="0"/>
        <v>40747.336000000003</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10140</v>
      </c>
      <c r="D120" s="1">
        <f>'PR-RAS'!E124</f>
        <v>7284</v>
      </c>
      <c r="E120" s="1">
        <v>0</v>
      </c>
      <c r="F120" s="1">
        <v>0</v>
      </c>
      <c r="G120" s="2">
        <f t="shared" si="0"/>
        <v>2940.252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140</v>
      </c>
      <c r="D121" s="1">
        <f>'PR-RAS'!E125</f>
        <v>3329</v>
      </c>
      <c r="E121" s="1">
        <v>0</v>
      </c>
      <c r="F121" s="1">
        <v>0</v>
      </c>
      <c r="G121" s="2">
        <f t="shared" si="0"/>
        <v>815.76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140</v>
      </c>
      <c r="D122" s="1">
        <f>'PR-RAS'!E126</f>
        <v>728</v>
      </c>
      <c r="E122" s="1">
        <v>0</v>
      </c>
      <c r="F122" s="1">
        <v>0</v>
      </c>
      <c r="G122" s="2">
        <f t="shared" si="0"/>
        <v>193.11599999999999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2601</v>
      </c>
      <c r="E123" s="1">
        <v>0</v>
      </c>
      <c r="F123" s="1">
        <v>0</v>
      </c>
      <c r="G123" s="2">
        <f t="shared" si="0"/>
        <v>634.64400000000001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10000</v>
      </c>
      <c r="D124" s="1">
        <f>'PR-RAS'!E128</f>
        <v>3955</v>
      </c>
      <c r="E124" s="1">
        <v>0</v>
      </c>
      <c r="F124" s="1">
        <v>0</v>
      </c>
      <c r="G124" s="2">
        <f t="shared" si="0"/>
        <v>2202.9299999999998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10000</v>
      </c>
      <c r="D125" s="1">
        <f>'PR-RAS'!E129</f>
        <v>2400</v>
      </c>
      <c r="E125" s="1">
        <v>0</v>
      </c>
      <c r="F125" s="1">
        <v>0</v>
      </c>
      <c r="G125" s="2">
        <f t="shared" si="0"/>
        <v>1835.2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1555</v>
      </c>
      <c r="E126" s="1">
        <v>0</v>
      </c>
      <c r="F126" s="1">
        <v>0</v>
      </c>
      <c r="G126" s="2">
        <f t="shared" si="0"/>
        <v>388.75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270833</v>
      </c>
      <c r="D129" s="1">
        <f>'PR-RAS'!E133</f>
        <v>309591.28999999998</v>
      </c>
      <c r="E129" s="1">
        <v>0</v>
      </c>
      <c r="F129" s="1">
        <v>0</v>
      </c>
      <c r="G129" s="2">
        <f t="shared" si="0"/>
        <v>113921.99424</v>
      </c>
      <c r="H129" s="2">
        <f t="shared" si="1"/>
        <v>0.28999999997904524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270833</v>
      </c>
      <c r="D130" s="1">
        <f>'PR-RAS'!E134</f>
        <v>309591.28999999998</v>
      </c>
      <c r="E130" s="1">
        <v>0</v>
      </c>
      <c r="F130" s="1">
        <v>0</v>
      </c>
      <c r="G130" s="2">
        <f t="shared" si="0"/>
        <v>114812.00981999999</v>
      </c>
      <c r="H130" s="2">
        <f t="shared" si="1"/>
        <v>0.28999999997904524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259266</v>
      </c>
      <c r="D131" s="1">
        <f>'PR-RAS'!E135</f>
        <v>305543.28999999998</v>
      </c>
      <c r="E131" s="1">
        <v>0</v>
      </c>
      <c r="F131" s="1">
        <v>0</v>
      </c>
      <c r="G131" s="2">
        <f t="shared" si="0"/>
        <v>113145.8354</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11567</v>
      </c>
      <c r="D132" s="1">
        <f>'PR-RAS'!E136</f>
        <v>4048</v>
      </c>
      <c r="E132" s="1">
        <v>0</v>
      </c>
      <c r="F132" s="1">
        <v>0</v>
      </c>
      <c r="G132" s="2">
        <f t="shared" si="0"/>
        <v>2575.8530000000001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4401543</v>
      </c>
      <c r="D147" s="1">
        <f>'PR-RAS'!E151</f>
        <v>4690102.58</v>
      </c>
      <c r="E147" s="1">
        <v>0</v>
      </c>
      <c r="F147" s="1">
        <v>0</v>
      </c>
      <c r="G147" s="2">
        <f t="shared" si="0"/>
        <v>2012135.2313599999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3818653</v>
      </c>
      <c r="D148" s="1">
        <f>'PR-RAS'!E152</f>
        <v>3967572.58</v>
      </c>
      <c r="E148" s="1">
        <v>0</v>
      </c>
      <c r="F148" s="1">
        <v>0</v>
      </c>
      <c r="G148" s="2">
        <f t="shared" si="0"/>
        <v>1727808.3295199999</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3188880</v>
      </c>
      <c r="D149" s="1">
        <f>'PR-RAS'!E153</f>
        <v>3341228.48</v>
      </c>
      <c r="E149" s="1">
        <v>0</v>
      </c>
      <c r="F149" s="1">
        <v>0</v>
      </c>
      <c r="G149" s="2">
        <f t="shared" si="0"/>
        <v>1460957.87008</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3188880</v>
      </c>
      <c r="D150" s="1">
        <f>'PR-RAS'!E154</f>
        <v>3341228.48</v>
      </c>
      <c r="E150" s="1">
        <v>0</v>
      </c>
      <c r="F150" s="1">
        <v>0</v>
      </c>
      <c r="G150" s="2">
        <f t="shared" si="0"/>
        <v>1470829.20704</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120796</v>
      </c>
      <c r="D154" s="1">
        <f>'PR-RAS'!E158</f>
        <v>94445.5</v>
      </c>
      <c r="E154" s="1">
        <v>0</v>
      </c>
      <c r="F154" s="1">
        <v>0</v>
      </c>
      <c r="G154" s="2">
        <f t="shared" si="0"/>
        <v>47382.110999999997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508977</v>
      </c>
      <c r="D155" s="1">
        <f>'PR-RAS'!E159</f>
        <v>531898.6</v>
      </c>
      <c r="E155" s="1">
        <v>0</v>
      </c>
      <c r="F155" s="1">
        <v>0</v>
      </c>
      <c r="G155" s="2">
        <f t="shared" si="0"/>
        <v>242207.2268</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508977</v>
      </c>
      <c r="D157" s="1">
        <f>'PR-RAS'!E161</f>
        <v>531898.6</v>
      </c>
      <c r="E157" s="1">
        <v>0</v>
      </c>
      <c r="F157" s="1">
        <v>0</v>
      </c>
      <c r="G157" s="2">
        <f t="shared" si="0"/>
        <v>245352.7752</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582706</v>
      </c>
      <c r="D159" s="1">
        <f>'PR-RAS'!E163</f>
        <v>714892.91999999993</v>
      </c>
      <c r="E159" s="1">
        <v>0</v>
      </c>
      <c r="F159" s="1">
        <v>0</v>
      </c>
      <c r="G159" s="2">
        <f t="shared" si="0"/>
        <v>317973.71071999997</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156566</v>
      </c>
      <c r="D160" s="1">
        <f>'PR-RAS'!E164</f>
        <v>183222.72</v>
      </c>
      <c r="E160" s="1">
        <v>0</v>
      </c>
      <c r="F160" s="1">
        <v>0</v>
      </c>
      <c r="G160" s="2">
        <f t="shared" si="0"/>
        <v>83158.818960000004</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678</v>
      </c>
      <c r="D161" s="1">
        <f>'PR-RAS'!E165</f>
        <v>5534</v>
      </c>
      <c r="E161" s="1">
        <v>0</v>
      </c>
      <c r="F161" s="1">
        <v>0</v>
      </c>
      <c r="G161" s="2">
        <f t="shared" si="0"/>
        <v>1879.3600000000001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155638</v>
      </c>
      <c r="D162" s="1">
        <f>'PR-RAS'!E166</f>
        <v>177084.32</v>
      </c>
      <c r="E162" s="1">
        <v>0</v>
      </c>
      <c r="F162" s="1">
        <v>0</v>
      </c>
      <c r="G162" s="2">
        <f t="shared" si="0"/>
        <v>82078.869040000005</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250</v>
      </c>
      <c r="D163" s="1">
        <f>'PR-RAS'!E167</f>
        <v>100</v>
      </c>
      <c r="E163" s="1">
        <v>0</v>
      </c>
      <c r="F163" s="1">
        <v>0</v>
      </c>
      <c r="G163" s="2">
        <f t="shared" si="0"/>
        <v>72.900000000000006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504.4</v>
      </c>
      <c r="E164" s="1">
        <v>0</v>
      </c>
      <c r="F164" s="1">
        <v>0</v>
      </c>
      <c r="G164" s="2">
        <f t="shared" si="0"/>
        <v>164.43440000000001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306147</v>
      </c>
      <c r="D165" s="1">
        <f>'PR-RAS'!E169</f>
        <v>378648.53</v>
      </c>
      <c r="E165" s="1">
        <v>0</v>
      </c>
      <c r="F165" s="1">
        <v>0</v>
      </c>
      <c r="G165" s="2">
        <f t="shared" si="0"/>
        <v>174404.82584</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30590</v>
      </c>
      <c r="D166" s="1">
        <f>'PR-RAS'!E170</f>
        <v>32241.19</v>
      </c>
      <c r="E166" s="1">
        <v>0</v>
      </c>
      <c r="F166" s="1">
        <v>0</v>
      </c>
      <c r="G166" s="2">
        <f t="shared" si="0"/>
        <v>15686.942700000001</v>
      </c>
      <c r="H166" s="2">
        <f t="shared" si="1"/>
        <v>0.18999999999869033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172896</v>
      </c>
      <c r="D167" s="1">
        <f>'PR-RAS'!E171</f>
        <v>201454.78</v>
      </c>
      <c r="E167" s="1">
        <v>0</v>
      </c>
      <c r="F167" s="1">
        <v>0</v>
      </c>
      <c r="G167" s="2">
        <f t="shared" si="0"/>
        <v>95583.722960000014</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89469</v>
      </c>
      <c r="D168" s="1">
        <f>'PR-RAS'!E172</f>
        <v>132819.06</v>
      </c>
      <c r="E168" s="1">
        <v>0</v>
      </c>
      <c r="F168" s="1">
        <v>0</v>
      </c>
      <c r="G168" s="2">
        <f t="shared" si="0"/>
        <v>59302.889040000002</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2374</v>
      </c>
      <c r="D169" s="1">
        <f>'PR-RAS'!E173</f>
        <v>5581.35</v>
      </c>
      <c r="E169" s="1">
        <v>0</v>
      </c>
      <c r="F169" s="1">
        <v>0</v>
      </c>
      <c r="G169" s="2">
        <f t="shared" si="0"/>
        <v>2274.1656000000003</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10314</v>
      </c>
      <c r="D170" s="1">
        <f>'PR-RAS'!E174</f>
        <v>6552.15</v>
      </c>
      <c r="E170" s="1">
        <v>0</v>
      </c>
      <c r="F170" s="1">
        <v>0</v>
      </c>
      <c r="G170" s="2">
        <f t="shared" si="0"/>
        <v>3957.6927000000001</v>
      </c>
      <c r="H170" s="2">
        <f t="shared" si="1"/>
        <v>0.1499999999996362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504</v>
      </c>
      <c r="D172" s="1">
        <f>'PR-RAS'!E176</f>
        <v>0</v>
      </c>
      <c r="E172" s="1">
        <v>0</v>
      </c>
      <c r="F172" s="1">
        <v>0</v>
      </c>
      <c r="G172" s="2">
        <f t="shared" si="0"/>
        <v>86.184000000000012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107970</v>
      </c>
      <c r="D173" s="1">
        <f>'PR-RAS'!E177</f>
        <v>132697.44999999998</v>
      </c>
      <c r="E173" s="1">
        <v>0</v>
      </c>
      <c r="F173" s="1">
        <v>0</v>
      </c>
      <c r="G173" s="2">
        <f t="shared" si="0"/>
        <v>64218.76279999999</v>
      </c>
      <c r="H173" s="2">
        <f t="shared" si="1"/>
        <v>0.4499999999825377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11082</v>
      </c>
      <c r="D174" s="1">
        <f>'PR-RAS'!E178</f>
        <v>12912.23</v>
      </c>
      <c r="E174" s="1">
        <v>0</v>
      </c>
      <c r="F174" s="1">
        <v>0</v>
      </c>
      <c r="G174" s="2">
        <f t="shared" si="0"/>
        <v>6384.817579999999</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32763</v>
      </c>
      <c r="D175" s="1">
        <f>'PR-RAS'!E179</f>
        <v>36421.11</v>
      </c>
      <c r="E175" s="1">
        <v>0</v>
      </c>
      <c r="F175" s="1">
        <v>0</v>
      </c>
      <c r="G175" s="2">
        <f t="shared" si="0"/>
        <v>18375.308279999997</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27052</v>
      </c>
      <c r="D177" s="1">
        <f>'PR-RAS'!E181</f>
        <v>27479.18</v>
      </c>
      <c r="E177" s="1">
        <v>0</v>
      </c>
      <c r="F177" s="1">
        <v>0</v>
      </c>
      <c r="G177" s="2">
        <f t="shared" si="0"/>
        <v>14433.823359999999</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11910</v>
      </c>
      <c r="D179" s="1">
        <f>'PR-RAS'!E183</f>
        <v>19842.2</v>
      </c>
      <c r="E179" s="1">
        <v>0</v>
      </c>
      <c r="F179" s="1">
        <v>0</v>
      </c>
      <c r="G179" s="2">
        <f t="shared" si="0"/>
        <v>9183.8032000000003</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11348</v>
      </c>
      <c r="D180" s="1">
        <f>'PR-RAS'!E184</f>
        <v>22606.63</v>
      </c>
      <c r="E180" s="1">
        <v>0</v>
      </c>
      <c r="F180" s="1">
        <v>0</v>
      </c>
      <c r="G180" s="2">
        <f t="shared" si="0"/>
        <v>10124.465539999999</v>
      </c>
      <c r="H180" s="2">
        <f t="shared" si="1"/>
        <v>0.36999999999898137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8671</v>
      </c>
      <c r="D181" s="1">
        <f>'PR-RAS'!E185</f>
        <v>12590</v>
      </c>
      <c r="E181" s="1">
        <v>0</v>
      </c>
      <c r="F181" s="1">
        <v>0</v>
      </c>
      <c r="G181" s="2">
        <f t="shared" si="0"/>
        <v>6093.1799999999994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5144</v>
      </c>
      <c r="D182" s="1">
        <f>'PR-RAS'!E186</f>
        <v>846.1</v>
      </c>
      <c r="E182" s="1">
        <v>0</v>
      </c>
      <c r="F182" s="1">
        <v>0</v>
      </c>
      <c r="G182" s="2">
        <f t="shared" si="0"/>
        <v>1237.3522</v>
      </c>
      <c r="H182" s="2">
        <f t="shared" si="1"/>
        <v>0.10000000000002274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12023</v>
      </c>
      <c r="D184" s="1">
        <f>'PR-RAS'!E188</f>
        <v>20324.219999999998</v>
      </c>
      <c r="E184" s="1">
        <v>0</v>
      </c>
      <c r="F184" s="1">
        <v>0</v>
      </c>
      <c r="G184" s="2">
        <f t="shared" si="0"/>
        <v>9638.8735199999992</v>
      </c>
      <c r="H184" s="2">
        <f t="shared" si="1"/>
        <v>0.21999999999752617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3502.48</v>
      </c>
      <c r="E186" s="1">
        <v>0</v>
      </c>
      <c r="F186" s="1">
        <v>0</v>
      </c>
      <c r="G186" s="2">
        <f t="shared" si="0"/>
        <v>1295.9176</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923.7</v>
      </c>
      <c r="E187" s="1">
        <v>0</v>
      </c>
      <c r="F187" s="1">
        <v>0</v>
      </c>
      <c r="G187" s="2">
        <f t="shared" si="0"/>
        <v>343.6164</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450</v>
      </c>
      <c r="D188" s="1">
        <f>'PR-RAS'!E192</f>
        <v>500</v>
      </c>
      <c r="E188" s="1">
        <v>0</v>
      </c>
      <c r="F188" s="1">
        <v>0</v>
      </c>
      <c r="G188" s="2">
        <f t="shared" si="0"/>
        <v>271.14999999999998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10125</v>
      </c>
      <c r="D189" s="1">
        <f>'PR-RAS'!E193</f>
        <v>11466.56</v>
      </c>
      <c r="E189" s="1">
        <v>0</v>
      </c>
      <c r="F189" s="1">
        <v>0</v>
      </c>
      <c r="G189" s="2">
        <f t="shared" si="0"/>
        <v>6214.926559999999</v>
      </c>
      <c r="H189" s="2">
        <f t="shared" si="1"/>
        <v>0.44000000000050932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1448</v>
      </c>
      <c r="D191" s="1">
        <f>'PR-RAS'!E195</f>
        <v>3931.48</v>
      </c>
      <c r="E191" s="1">
        <v>0</v>
      </c>
      <c r="F191" s="1">
        <v>0</v>
      </c>
      <c r="G191" s="2">
        <f t="shared" si="0"/>
        <v>1769.0823999999998</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184</v>
      </c>
      <c r="D192" s="1">
        <f>'PR-RAS'!E196</f>
        <v>7637.08</v>
      </c>
      <c r="E192" s="1">
        <v>0</v>
      </c>
      <c r="F192" s="1">
        <v>0</v>
      </c>
      <c r="G192" s="2">
        <f t="shared" si="0"/>
        <v>2952.5085600000002</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184</v>
      </c>
      <c r="D206" s="1">
        <f>'PR-RAS'!E210</f>
        <v>7637.08</v>
      </c>
      <c r="E206" s="1">
        <v>0</v>
      </c>
      <c r="F206" s="1">
        <v>0</v>
      </c>
      <c r="G206" s="2">
        <f t="shared" si="0"/>
        <v>3168.9227999999998</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184</v>
      </c>
      <c r="D207" s="1">
        <f>'PR-RAS'!E211</f>
        <v>184.38</v>
      </c>
      <c r="E207" s="1">
        <v>0</v>
      </c>
      <c r="F207" s="1">
        <v>0</v>
      </c>
      <c r="G207" s="2">
        <f t="shared" si="0"/>
        <v>113.86855999999999</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7452.7</v>
      </c>
      <c r="E209" s="1">
        <v>0</v>
      </c>
      <c r="F209" s="1">
        <v>0</v>
      </c>
      <c r="G209" s="2">
        <f t="shared" si="0"/>
        <v>3100.3231999999998</v>
      </c>
      <c r="H209" s="2">
        <f t="shared" si="1"/>
        <v>0.3000000000001819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4401543</v>
      </c>
      <c r="D285" s="1">
        <f>'PR-RAS'!E289</f>
        <v>4690102.58</v>
      </c>
      <c r="E285" s="1">
        <v>0</v>
      </c>
      <c r="F285" s="1">
        <v>0</v>
      </c>
      <c r="G285" s="2">
        <f t="shared" si="0"/>
        <v>3914016.4774399996</v>
      </c>
      <c r="H285" s="2">
        <f t="shared" si="1"/>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13418</v>
      </c>
      <c r="D286" s="1">
        <f>'PR-RAS'!E290</f>
        <v>53317.009999999776</v>
      </c>
      <c r="E286" s="1">
        <v>0</v>
      </c>
      <c r="F286" s="1">
        <v>0</v>
      </c>
      <c r="G286" s="2">
        <f t="shared" si="0"/>
        <v>34214.82569999987</v>
      </c>
      <c r="H286" s="2">
        <f t="shared" si="1"/>
        <v>9.9999997764825821E-3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130204</v>
      </c>
      <c r="D288" s="1">
        <f>'PR-RAS'!E292</f>
        <v>102204.82</v>
      </c>
      <c r="E288" s="1">
        <v>0</v>
      </c>
      <c r="F288" s="1">
        <v>0</v>
      </c>
      <c r="G288" s="2">
        <f t="shared" si="0"/>
        <v>96034.114679999999</v>
      </c>
      <c r="H288" s="2">
        <f t="shared" si="1"/>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17457</v>
      </c>
      <c r="D290" s="1">
        <f>'PR-RAS'!E294</f>
        <v>39530.93</v>
      </c>
      <c r="E290" s="1">
        <v>0</v>
      </c>
      <c r="F290" s="1">
        <v>0</v>
      </c>
      <c r="G290" s="2">
        <f t="shared" si="0"/>
        <v>27893.950539999998</v>
      </c>
      <c r="H290" s="2">
        <f t="shared" si="1"/>
        <v>6.9999999999708962E-2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17845</v>
      </c>
      <c r="D345" s="1">
        <f>'PR-RAS'!E350</f>
        <v>5978</v>
      </c>
      <c r="E345" s="1">
        <v>0</v>
      </c>
      <c r="F345" s="1">
        <v>0</v>
      </c>
      <c r="G345" s="2">
        <f t="shared" si="0"/>
        <v>10251.544</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17845</v>
      </c>
      <c r="D358" s="1">
        <f>'PR-RAS'!E363</f>
        <v>5978</v>
      </c>
      <c r="E358" s="1">
        <v>0</v>
      </c>
      <c r="F358" s="1">
        <v>0</v>
      </c>
      <c r="G358" s="2">
        <f t="shared" si="0"/>
        <v>10638.957</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11299</v>
      </c>
      <c r="D364" s="1">
        <f>'PR-RAS'!E369</f>
        <v>4048</v>
      </c>
      <c r="E364" s="1">
        <v>0</v>
      </c>
      <c r="F364" s="1">
        <v>0</v>
      </c>
      <c r="G364" s="2">
        <f t="shared" si="0"/>
        <v>7040.3850000000002</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4048</v>
      </c>
      <c r="E365" s="1">
        <v>0</v>
      </c>
      <c r="F365" s="1">
        <v>0</v>
      </c>
      <c r="G365" s="2">
        <f t="shared" si="0"/>
        <v>2946.944</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11299</v>
      </c>
      <c r="D371" s="1">
        <f>'PR-RAS'!E376</f>
        <v>0</v>
      </c>
      <c r="E371" s="1">
        <v>0</v>
      </c>
      <c r="F371" s="1">
        <v>0</v>
      </c>
      <c r="G371" s="2">
        <f t="shared" si="0"/>
        <v>4180.63</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6546</v>
      </c>
      <c r="D378" s="1">
        <f>'PR-RAS'!E383</f>
        <v>1930</v>
      </c>
      <c r="E378" s="1">
        <v>0</v>
      </c>
      <c r="F378" s="1">
        <v>0</v>
      </c>
      <c r="G378" s="2">
        <f t="shared" si="0"/>
        <v>3923.0619999999999</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6546</v>
      </c>
      <c r="D379" s="1">
        <f>'PR-RAS'!E384</f>
        <v>1930</v>
      </c>
      <c r="E379" s="1">
        <v>0</v>
      </c>
      <c r="F379" s="1">
        <v>0</v>
      </c>
      <c r="G379" s="2">
        <f t="shared" si="0"/>
        <v>3933.4679999999998</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17845</v>
      </c>
      <c r="D403" s="1">
        <f>'PR-RAS'!E408</f>
        <v>5978</v>
      </c>
      <c r="E403" s="1">
        <v>0</v>
      </c>
      <c r="F403" s="1">
        <v>0</v>
      </c>
      <c r="G403" s="2">
        <f t="shared" si="0"/>
        <v>11980.002</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249104</v>
      </c>
      <c r="D405" s="1">
        <f>'PR-RAS'!E410</f>
        <v>249104.2</v>
      </c>
      <c r="E405" s="1">
        <v>0</v>
      </c>
      <c r="F405" s="1">
        <v>0</v>
      </c>
      <c r="G405" s="2">
        <f t="shared" si="0"/>
        <v>301914.2096</v>
      </c>
      <c r="H405" s="2">
        <f t="shared" si="1"/>
        <v>0.20000000001164153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4414961</v>
      </c>
      <c r="D407" s="1">
        <f>'PR-RAS'!E412</f>
        <v>4743419.59</v>
      </c>
      <c r="E407" s="1">
        <v>0</v>
      </c>
      <c r="F407" s="1">
        <v>0</v>
      </c>
      <c r="G407" s="2">
        <f t="shared" si="0"/>
        <v>5644130.8730800003</v>
      </c>
      <c r="H407" s="2">
        <f t="shared" si="1"/>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4419388</v>
      </c>
      <c r="D408" s="1">
        <f>'PR-RAS'!E413</f>
        <v>4696080.58</v>
      </c>
      <c r="E408" s="1">
        <v>0</v>
      </c>
      <c r="F408" s="1">
        <v>0</v>
      </c>
      <c r="G408" s="2">
        <f t="shared" si="0"/>
        <v>5621300.5081199994</v>
      </c>
      <c r="H408" s="2">
        <f t="shared" si="1"/>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47339.009999999776</v>
      </c>
      <c r="E409" s="1">
        <v>0</v>
      </c>
      <c r="F409" s="1">
        <v>0</v>
      </c>
      <c r="G409" s="2">
        <f t="shared" si="0"/>
        <v>38628.632159999812</v>
      </c>
      <c r="H409" s="2">
        <f t="shared" si="1"/>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4427</v>
      </c>
      <c r="D410" s="1">
        <f>'PR-RAS'!E415</f>
        <v>0</v>
      </c>
      <c r="E410" s="1">
        <v>0</v>
      </c>
      <c r="F410" s="1">
        <v>0</v>
      </c>
      <c r="G410" s="2">
        <f t="shared" si="0"/>
        <v>1810.6429999999998</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118900</v>
      </c>
      <c r="D412" s="1">
        <f>'PR-RAS'!E417</f>
        <v>146899.38</v>
      </c>
      <c r="E412" s="1">
        <v>0</v>
      </c>
      <c r="F412" s="1">
        <v>0</v>
      </c>
      <c r="G412" s="2">
        <f t="shared" si="0"/>
        <v>169619.19036000001</v>
      </c>
      <c r="H412" s="2">
        <f t="shared" si="1"/>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17457</v>
      </c>
      <c r="D413" s="1">
        <f>'PR-RAS'!E418</f>
        <v>39530.93</v>
      </c>
      <c r="E413" s="1">
        <v>0</v>
      </c>
      <c r="F413" s="1">
        <v>0</v>
      </c>
      <c r="G413" s="2">
        <f t="shared" si="0"/>
        <v>39765.770319999996</v>
      </c>
      <c r="H413" s="2">
        <f t="shared" si="1"/>
        <v>6.9999999999708962E-2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4414961</v>
      </c>
      <c r="D633" s="1">
        <f>'PR-RAS'!E639</f>
        <v>4743419.59</v>
      </c>
      <c r="E633" s="1">
        <v>0</v>
      </c>
      <c r="F633" s="1">
        <v>0</v>
      </c>
      <c r="G633" s="2">
        <f t="shared" si="0"/>
        <v>8785937.7137599997</v>
      </c>
      <c r="H633" s="2">
        <f t="shared" si="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4419388</v>
      </c>
      <c r="D634" s="1">
        <f>'PR-RAS'!E640</f>
        <v>4696080.58</v>
      </c>
      <c r="E634" s="1">
        <v>0</v>
      </c>
      <c r="F634" s="1">
        <v>0</v>
      </c>
      <c r="G634" s="2">
        <f t="shared" si="0"/>
        <v>8742710.618280001</v>
      </c>
      <c r="H634" s="2">
        <f t="shared" si="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47339.009999999776</v>
      </c>
      <c r="E635" s="1">
        <v>0</v>
      </c>
      <c r="F635" s="1">
        <v>0</v>
      </c>
      <c r="G635" s="2">
        <f t="shared" si="0"/>
        <v>60025.864679999715</v>
      </c>
      <c r="H635" s="2">
        <f t="shared" si="1"/>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4427</v>
      </c>
      <c r="D636" s="1">
        <f>'PR-RAS'!E642</f>
        <v>0</v>
      </c>
      <c r="E636" s="1">
        <v>0</v>
      </c>
      <c r="F636" s="1">
        <v>0</v>
      </c>
      <c r="G636" s="2">
        <f t="shared" si="0"/>
        <v>2811.145</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118900</v>
      </c>
      <c r="D638" s="1">
        <f>'PR-RAS'!E644</f>
        <v>146899.38</v>
      </c>
      <c r="E638" s="1">
        <v>0</v>
      </c>
      <c r="F638" s="1">
        <v>0</v>
      </c>
      <c r="G638" s="2">
        <f t="shared" si="0"/>
        <v>262889.11012000003</v>
      </c>
      <c r="H638" s="2">
        <f t="shared" si="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123327</v>
      </c>
      <c r="D640" s="1">
        <f>'PR-RAS'!E646</f>
        <v>99560.370000000228</v>
      </c>
      <c r="E640" s="1">
        <v>0</v>
      </c>
      <c r="F640" s="1">
        <v>0</v>
      </c>
      <c r="G640" s="2">
        <f t="shared" si="0"/>
        <v>206044.1058600003</v>
      </c>
      <c r="H640" s="2">
        <f t="shared" si="1"/>
        <v>0.37000000022817403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0"/>
        <v>0</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0"/>
        <v>0</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66</v>
      </c>
      <c r="D647" s="1">
        <f>'PR-RAS'!E654</f>
        <v>65</v>
      </c>
      <c r="E647" s="1">
        <v>0</v>
      </c>
      <c r="F647" s="1">
        <v>0</v>
      </c>
      <c r="G647" s="2">
        <f t="shared" si="0"/>
        <v>126.616</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v>
      </c>
      <c r="D649" s="1">
        <f>'PR-RAS'!E656</f>
        <v>58</v>
      </c>
      <c r="E649" s="1">
        <v>0</v>
      </c>
      <c r="F649" s="1">
        <v>0</v>
      </c>
      <c r="G649" s="2">
        <f t="shared" si="0"/>
        <v>112.75200000000001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3832216</v>
      </c>
      <c r="D668" s="1">
        <f>'PR-RAS'!E675</f>
        <v>4047976.45</v>
      </c>
      <c r="E668" s="1">
        <v>0</v>
      </c>
      <c r="F668" s="1">
        <v>0</v>
      </c>
      <c r="G668" s="2">
        <f t="shared" si="0"/>
        <v>7956088.6563000008</v>
      </c>
      <c r="H668" s="2">
        <f t="shared" si="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74996</v>
      </c>
      <c r="D669" s="1">
        <f>'PR-RAS'!E676</f>
        <v>81483.75</v>
      </c>
      <c r="E669" s="1">
        <v>0</v>
      </c>
      <c r="F669" s="1">
        <v>0</v>
      </c>
      <c r="G669" s="2">
        <f t="shared" si="0"/>
        <v>158959.61800000002</v>
      </c>
      <c r="H669" s="2">
        <f t="shared" si="1"/>
        <v>0.25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88838</v>
      </c>
      <c r="D703" s="1">
        <f>'PR-RAS'!E710</f>
        <v>137488.75</v>
      </c>
      <c r="E703" s="1">
        <v>0</v>
      </c>
      <c r="F703" s="1">
        <v>0</v>
      </c>
      <c r="G703" s="2">
        <f t="shared" si="0"/>
        <v>255398.48099999997</v>
      </c>
      <c r="H703" s="2">
        <f t="shared" si="1"/>
        <v>0.25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17639</v>
      </c>
      <c r="D710" s="1">
        <f>'PR-RAS'!E717</f>
        <v>3532.5</v>
      </c>
      <c r="E710" s="1">
        <v>0</v>
      </c>
      <c r="F710" s="1">
        <v>0</v>
      </c>
      <c r="G710" s="2">
        <f t="shared" si="0"/>
        <v>17515.135999999999</v>
      </c>
      <c r="H710" s="2">
        <f t="shared" si="1"/>
        <v>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155638</v>
      </c>
      <c r="D711" s="1">
        <f>'PR-RAS'!E718</f>
        <v>177084.32</v>
      </c>
      <c r="E711" s="1">
        <v>0</v>
      </c>
      <c r="F711" s="1">
        <v>0</v>
      </c>
      <c r="G711" s="2">
        <f t="shared" si="0"/>
        <v>361962.7144</v>
      </c>
      <c r="H711" s="2">
        <f t="shared" si="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5660</v>
      </c>
      <c r="D713" s="1">
        <f>'PR-RAS'!E720</f>
        <v>6660</v>
      </c>
      <c r="E713" s="1">
        <v>0</v>
      </c>
      <c r="F713" s="1">
        <v>0</v>
      </c>
      <c r="G713" s="2">
        <f t="shared" si="0"/>
        <v>13513.76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9629</v>
      </c>
      <c r="D715" s="1">
        <f>'PR-RAS'!E722</f>
        <v>13100.38</v>
      </c>
      <c r="E715" s="1">
        <v>0</v>
      </c>
      <c r="F715" s="1">
        <v>0</v>
      </c>
      <c r="G715" s="2">
        <f t="shared" si="0"/>
        <v>25582.448639999995</v>
      </c>
      <c r="H715" s="2">
        <f t="shared" si="1"/>
        <v>0.37999999999919964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223523.89</v>
      </c>
      <c r="D1480" s="6"/>
      <c r="E1480" s="6">
        <v>0</v>
      </c>
      <c r="F1480" s="6">
        <v>0</v>
      </c>
      <c r="G1480" s="7">
        <f t="shared" ref="G1480:G1580" si="25">B1480/1000*C1480</f>
        <v>223.52389000000002</v>
      </c>
      <c r="H1480" s="7">
        <f t="shared" ref="H1480:H1580" si="26">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4706150.55</v>
      </c>
      <c r="D1481" s="1">
        <v>0</v>
      </c>
      <c r="E1481" s="1">
        <v>0</v>
      </c>
      <c r="F1481" s="1">
        <v>0</v>
      </c>
      <c r="G1481" s="2">
        <f t="shared" si="25"/>
        <v>9412.3011000000006</v>
      </c>
      <c r="H1481" s="2">
        <f t="shared" si="26"/>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8618.27</v>
      </c>
      <c r="D1482" s="1">
        <v>0</v>
      </c>
      <c r="E1482" s="1">
        <v>0</v>
      </c>
      <c r="F1482" s="1">
        <v>0</v>
      </c>
      <c r="G1482" s="2">
        <f t="shared" si="25"/>
        <v>25.854810000000001</v>
      </c>
      <c r="H1482" s="2">
        <f t="shared" si="26"/>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4693109.28</v>
      </c>
      <c r="D1483" s="1">
        <v>0</v>
      </c>
      <c r="E1483" s="1">
        <v>0</v>
      </c>
      <c r="F1483" s="1">
        <v>0</v>
      </c>
      <c r="G1483" s="2">
        <f t="shared" si="25"/>
        <v>18772.437120000002</v>
      </c>
      <c r="H1483" s="2">
        <f t="shared" si="26"/>
        <v>0.28000000026077032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3970579.28</v>
      </c>
      <c r="D1484" s="1">
        <v>0</v>
      </c>
      <c r="E1484" s="1">
        <v>0</v>
      </c>
      <c r="F1484" s="1">
        <v>0</v>
      </c>
      <c r="G1484" s="2">
        <f t="shared" si="25"/>
        <v>19852.896399999998</v>
      </c>
      <c r="H1484" s="2">
        <f t="shared" si="26"/>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714892.92</v>
      </c>
      <c r="D1485" s="1">
        <v>0</v>
      </c>
      <c r="E1485" s="1">
        <v>0</v>
      </c>
      <c r="F1485" s="1">
        <v>0</v>
      </c>
      <c r="G1485" s="2">
        <f t="shared" si="25"/>
        <v>4289.3575200000005</v>
      </c>
      <c r="H1485" s="2">
        <f t="shared" si="26"/>
        <v>7.9999999958090484E-2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7637.08</v>
      </c>
      <c r="D1486" s="1">
        <v>0</v>
      </c>
      <c r="E1486" s="1">
        <v>0</v>
      </c>
      <c r="F1486" s="1">
        <v>0</v>
      </c>
      <c r="G1486" s="2">
        <f t="shared" si="25"/>
        <v>53.459560000000003</v>
      </c>
      <c r="H1486" s="2">
        <f t="shared" si="26"/>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4423</v>
      </c>
      <c r="D1492" s="1">
        <v>0</v>
      </c>
      <c r="E1492" s="1">
        <v>0</v>
      </c>
      <c r="F1492" s="1">
        <v>0</v>
      </c>
      <c r="G1492" s="2">
        <f t="shared" si="25"/>
        <v>57.498999999999995</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4724586.58</v>
      </c>
      <c r="D1499" s="1">
        <v>0</v>
      </c>
      <c r="E1499" s="1">
        <v>0</v>
      </c>
      <c r="F1499" s="1">
        <v>0</v>
      </c>
      <c r="G1499" s="2">
        <f t="shared" si="25"/>
        <v>94491.731599999999</v>
      </c>
      <c r="H1499" s="2">
        <f t="shared" si="26"/>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5611.57</v>
      </c>
      <c r="D1500" s="1">
        <v>0</v>
      </c>
      <c r="E1500" s="1">
        <v>0</v>
      </c>
      <c r="F1500" s="1">
        <v>0</v>
      </c>
      <c r="G1500" s="2">
        <f t="shared" si="25"/>
        <v>117.84297000000001</v>
      </c>
      <c r="H1500" s="2">
        <f t="shared" si="26"/>
        <v>0.43000000000029104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4714552.01</v>
      </c>
      <c r="D1501" s="1">
        <v>0</v>
      </c>
      <c r="E1501" s="1">
        <v>0</v>
      </c>
      <c r="F1501" s="1">
        <v>0</v>
      </c>
      <c r="G1501" s="2">
        <f t="shared" si="25"/>
        <v>103720.14421999999</v>
      </c>
      <c r="H1501" s="2">
        <f t="shared" si="26"/>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3970579.28</v>
      </c>
      <c r="D1502" s="1">
        <v>0</v>
      </c>
      <c r="E1502" s="1">
        <v>0</v>
      </c>
      <c r="F1502" s="1">
        <v>0</v>
      </c>
      <c r="G1502" s="2">
        <f t="shared" si="25"/>
        <v>91323.323439999993</v>
      </c>
      <c r="H1502" s="2">
        <f t="shared" si="26"/>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721478.81</v>
      </c>
      <c r="D1503" s="1">
        <v>0</v>
      </c>
      <c r="E1503" s="1">
        <v>0</v>
      </c>
      <c r="F1503" s="1">
        <v>0</v>
      </c>
      <c r="G1503" s="2">
        <f t="shared" si="25"/>
        <v>17315.491440000002</v>
      </c>
      <c r="H1503" s="2">
        <f t="shared" si="26"/>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7649.58</v>
      </c>
      <c r="D1504" s="1">
        <v>0</v>
      </c>
      <c r="E1504" s="1">
        <v>0</v>
      </c>
      <c r="F1504" s="1">
        <v>0</v>
      </c>
      <c r="G1504" s="2">
        <f t="shared" si="25"/>
        <v>191.23950000000002</v>
      </c>
      <c r="H1504" s="2">
        <f t="shared" si="26"/>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14844.34</v>
      </c>
      <c r="D1509" s="1">
        <v>0</v>
      </c>
      <c r="E1509" s="1">
        <v>0</v>
      </c>
      <c r="F1509" s="1">
        <v>0</v>
      </c>
      <c r="G1509" s="2">
        <f t="shared" si="25"/>
        <v>445.33019999999999</v>
      </c>
      <c r="H1509" s="2">
        <f t="shared" si="26"/>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4423</v>
      </c>
      <c r="D1510" s="1">
        <v>0</v>
      </c>
      <c r="E1510" s="1">
        <v>0</v>
      </c>
      <c r="F1510" s="1">
        <v>0</v>
      </c>
      <c r="G1510" s="2">
        <f t="shared" si="25"/>
        <v>137.113</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205087.8599999994</v>
      </c>
      <c r="D1517" s="1">
        <v>0</v>
      </c>
      <c r="E1517" s="1">
        <v>0</v>
      </c>
      <c r="F1517" s="1">
        <v>0</v>
      </c>
      <c r="G1517" s="2">
        <f t="shared" si="25"/>
        <v>7793.3386799999771</v>
      </c>
      <c r="H1517" s="2">
        <f t="shared" si="26"/>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179663.58000000002</v>
      </c>
      <c r="D1518" s="1">
        <v>0</v>
      </c>
      <c r="E1518" s="1">
        <v>0</v>
      </c>
      <c r="F1518" s="1">
        <v>0</v>
      </c>
      <c r="G1518" s="2">
        <f t="shared" si="25"/>
        <v>7006.8796200000006</v>
      </c>
      <c r="H1518" s="2">
        <f t="shared" si="26"/>
        <v>0.41999999998370185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79256.7</v>
      </c>
      <c r="D1519" s="1">
        <v>0</v>
      </c>
      <c r="E1519" s="1">
        <v>0</v>
      </c>
      <c r="F1519" s="1">
        <v>0</v>
      </c>
      <c r="G1519" s="2">
        <f t="shared" si="25"/>
        <v>3170.268</v>
      </c>
      <c r="H1519" s="2">
        <f t="shared" si="26"/>
        <v>0.30000000000291038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3006.7</v>
      </c>
      <c r="D1521" s="1">
        <v>0</v>
      </c>
      <c r="E1521" s="1">
        <v>0</v>
      </c>
      <c r="F1521" s="1">
        <v>0</v>
      </c>
      <c r="G1521" s="2">
        <f t="shared" si="25"/>
        <v>126.2814</v>
      </c>
      <c r="H1521" s="2">
        <f t="shared" si="26"/>
        <v>0.3000000000001819</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76250</v>
      </c>
      <c r="D1523" s="1">
        <v>0</v>
      </c>
      <c r="E1523" s="1">
        <v>0</v>
      </c>
      <c r="F1523" s="1">
        <v>0</v>
      </c>
      <c r="G1523" s="2">
        <f t="shared" si="25"/>
        <v>3355</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100406.88</v>
      </c>
      <c r="D1524" s="1">
        <v>0</v>
      </c>
      <c r="E1524" s="1">
        <v>0</v>
      </c>
      <c r="F1524" s="1">
        <v>0</v>
      </c>
      <c r="G1524" s="2">
        <f t="shared" si="25"/>
        <v>4518.3095999999996</v>
      </c>
      <c r="H1524" s="2">
        <f t="shared" si="26"/>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100406.88</v>
      </c>
      <c r="D1530" s="1">
        <v>0</v>
      </c>
      <c r="E1530" s="1">
        <v>0</v>
      </c>
      <c r="F1530" s="1">
        <v>0</v>
      </c>
      <c r="G1530" s="2">
        <f t="shared" si="25"/>
        <v>5120.7508799999996</v>
      </c>
      <c r="H1530" s="2">
        <f t="shared" si="26"/>
        <v>0.11999999999534339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47280.71</v>
      </c>
      <c r="D1531" s="1">
        <v>0</v>
      </c>
      <c r="E1531" s="1">
        <v>0</v>
      </c>
      <c r="F1531" s="1">
        <v>0</v>
      </c>
      <c r="G1531" s="2">
        <f t="shared" si="25"/>
        <v>2458.59692</v>
      </c>
      <c r="H1531" s="2">
        <f t="shared" si="26"/>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53126.17</v>
      </c>
      <c r="D1532" s="1">
        <v>0</v>
      </c>
      <c r="E1532" s="1">
        <v>0</v>
      </c>
      <c r="F1532" s="1">
        <v>0</v>
      </c>
      <c r="G1532" s="2">
        <f t="shared" si="25"/>
        <v>2815.6870099999996</v>
      </c>
      <c r="H1532" s="2">
        <f t="shared" si="26"/>
        <v>0.16999999999825377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25424.28</v>
      </c>
      <c r="D1576" s="1">
        <v>0</v>
      </c>
      <c r="E1576" s="1">
        <v>0</v>
      </c>
      <c r="F1576" s="1">
        <v>0</v>
      </c>
      <c r="G1576" s="2">
        <f t="shared" si="25"/>
        <v>2466.1551599999998</v>
      </c>
      <c r="H1576" s="2">
        <f t="shared" si="26"/>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25424.28</v>
      </c>
      <c r="D1578" s="1">
        <v>0</v>
      </c>
      <c r="E1578" s="1">
        <v>0</v>
      </c>
      <c r="F1578" s="1">
        <v>0</v>
      </c>
      <c r="G1578" s="2">
        <f t="shared" si="25"/>
        <v>2517.0037200000002</v>
      </c>
      <c r="H1578" s="2">
        <f t="shared" si="26"/>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8615</v>
      </c>
      <c r="H6" s="20" t="s">
        <v>26</v>
      </c>
      <c r="I6" s="21" t="s">
        <v>27</v>
      </c>
      <c r="J6" s="4"/>
      <c r="L6" s="4"/>
      <c r="M6" s="4"/>
      <c r="N6" s="4"/>
      <c r="O6" s="4"/>
      <c r="P6" s="4"/>
      <c r="Q6" s="4"/>
      <c r="R6" s="4"/>
      <c r="S6" s="4"/>
      <c r="T6" s="4"/>
      <c r="U6" s="4"/>
      <c r="V6" s="4"/>
      <c r="W6" s="4"/>
      <c r="X6" s="4"/>
    </row>
    <row r="7" spans="1:24" ht="15" customHeight="1" x14ac:dyDescent="0.25">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8" t="s">
        <v>29</v>
      </c>
      <c r="B16" s="344" t="str">
        <f>'PR-RAS'!B6</f>
        <v xml:space="preserve">PRIHODI POSLOVANJA (šifre 61+62+63+64+65+66+67+68) </v>
      </c>
      <c r="C16" s="345"/>
      <c r="D16" s="345"/>
      <c r="E16" s="345"/>
      <c r="F16" s="346"/>
      <c r="G16" s="35" t="str">
        <f>'PR-RAS'!C6</f>
        <v>6</v>
      </c>
      <c r="H16" s="206">
        <f>'PR-RAS'!D6</f>
        <v>4414961</v>
      </c>
      <c r="I16" s="206">
        <f>'PR-RAS'!E6</f>
        <v>4743419.59</v>
      </c>
      <c r="J16" s="4"/>
      <c r="K16" s="4"/>
      <c r="L16" s="4"/>
      <c r="M16" s="4"/>
      <c r="N16" s="4"/>
      <c r="O16" s="4"/>
      <c r="P16" s="4"/>
      <c r="Q16" s="4"/>
      <c r="R16" s="4"/>
      <c r="S16" s="4"/>
      <c r="T16" s="4"/>
      <c r="U16" s="4"/>
      <c r="V16" s="4"/>
      <c r="W16" s="4"/>
      <c r="X16" s="4"/>
    </row>
    <row r="17" spans="1:24" ht="12.75" customHeight="1" x14ac:dyDescent="0.25">
      <c r="A17" s="339"/>
      <c r="B17" s="347" t="str">
        <f>'PR-RAS'!B151</f>
        <v xml:space="preserve">RASHODI POSLOVANJA (šifre 31+32+34+35+36+37+38) </v>
      </c>
      <c r="C17" s="348"/>
      <c r="D17" s="348"/>
      <c r="E17" s="348"/>
      <c r="F17" s="349"/>
      <c r="G17" s="36" t="str">
        <f>'PR-RAS'!C151</f>
        <v>3</v>
      </c>
      <c r="H17" s="206">
        <f>'PR-RAS'!D151</f>
        <v>4401543</v>
      </c>
      <c r="I17" s="206">
        <f>'PR-RAS'!E151</f>
        <v>4690102.58</v>
      </c>
      <c r="J17" s="4"/>
      <c r="K17" s="4"/>
      <c r="L17" s="4"/>
      <c r="M17" s="4"/>
      <c r="N17" s="4"/>
      <c r="O17" s="4"/>
      <c r="P17" s="4"/>
      <c r="Q17" s="4"/>
      <c r="R17" s="4"/>
      <c r="S17" s="4"/>
      <c r="T17" s="4"/>
      <c r="U17" s="4"/>
      <c r="V17" s="4"/>
      <c r="W17" s="4"/>
      <c r="X17" s="4"/>
    </row>
    <row r="18" spans="1:24" ht="12.75" customHeight="1" x14ac:dyDescent="0.25">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5">
      <c r="A19" s="340"/>
      <c r="B19" s="350" t="str">
        <f>'PR-RAS'!B646</f>
        <v>Manjak prihoda i primitaka za pokriće u sljedećem razdoblju (šifre Y005 + '9222-9221' - X005 - '9221-9222' )</v>
      </c>
      <c r="C19" s="351"/>
      <c r="D19" s="351"/>
      <c r="E19" s="351"/>
      <c r="F19" s="352"/>
      <c r="G19" s="37" t="str">
        <f>'PR-RAS'!C646</f>
        <v>Y006</v>
      </c>
      <c r="H19" s="207">
        <f>'PR-RAS'!D646</f>
        <v>123327</v>
      </c>
      <c r="I19" s="207">
        <f>'PR-RAS'!E646</f>
        <v>99560.370000000228</v>
      </c>
      <c r="J19" s="4"/>
      <c r="K19" s="4"/>
      <c r="L19" s="4"/>
      <c r="M19" s="4"/>
      <c r="N19" s="4"/>
      <c r="O19" s="4"/>
      <c r="P19" s="4"/>
      <c r="Q19" s="4"/>
      <c r="R19" s="4"/>
      <c r="S19" s="4"/>
      <c r="T19" s="4"/>
      <c r="U19" s="4"/>
      <c r="V19" s="4"/>
      <c r="W19" s="4"/>
      <c r="X19" s="4"/>
    </row>
    <row r="20" spans="1:24" ht="12.75" customHeight="1" x14ac:dyDescent="0.25">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223523.89</v>
      </c>
      <c r="J33" s="4"/>
      <c r="K33" s="4"/>
      <c r="L33" s="4"/>
      <c r="M33" s="4"/>
      <c r="N33" s="4"/>
      <c r="O33" s="4"/>
      <c r="P33" s="4"/>
      <c r="Q33" s="4"/>
      <c r="R33" s="4"/>
      <c r="S33" s="4"/>
      <c r="T33" s="4"/>
      <c r="U33" s="4"/>
      <c r="V33" s="4"/>
      <c r="W33" s="4"/>
      <c r="X33" s="4"/>
    </row>
    <row r="34" spans="1:24" ht="12.75" customHeight="1" x14ac:dyDescent="0.25">
      <c r="A34" s="339"/>
      <c r="B34" s="347" t="str">
        <f>OBVEZE!B42</f>
        <v>Stanje obveza na kraju izvještajnog razdoblja (šifre V001+V002-V004) i (šifre V007+V009)</v>
      </c>
      <c r="C34" s="348"/>
      <c r="D34" s="348"/>
      <c r="E34" s="348"/>
      <c r="F34" s="349"/>
      <c r="G34" s="181" t="str">
        <f>OBVEZE!C42</f>
        <v>V006</v>
      </c>
      <c r="H34" s="210" t="s">
        <v>46</v>
      </c>
      <c r="I34" s="211">
        <f>OBVEZE!D42</f>
        <v>205087.8599999994</v>
      </c>
      <c r="J34" s="4"/>
      <c r="K34" s="4"/>
      <c r="L34" s="4"/>
      <c r="M34" s="4"/>
      <c r="N34" s="4"/>
      <c r="O34" s="4"/>
      <c r="P34" s="4"/>
      <c r="Q34" s="4"/>
      <c r="R34" s="4"/>
      <c r="S34" s="4"/>
      <c r="T34" s="4"/>
      <c r="U34" s="4"/>
      <c r="V34" s="4"/>
      <c r="W34" s="4"/>
      <c r="X34" s="4"/>
    </row>
    <row r="35" spans="1:24" ht="12.75" customHeight="1" x14ac:dyDescent="0.25">
      <c r="A35" s="339"/>
      <c r="B35" s="347" t="str">
        <f>OBVEZE!B43</f>
        <v>Stanje dospjelih obveza na kraju izvještajnog razdoblja (šifre V008+D23+D24 + 'D dio 25,26')</v>
      </c>
      <c r="C35" s="348"/>
      <c r="D35" s="348"/>
      <c r="E35" s="348"/>
      <c r="F35" s="349"/>
      <c r="G35" s="181" t="str">
        <f>OBVEZE!C43</f>
        <v>V007</v>
      </c>
      <c r="H35" s="210" t="s">
        <v>46</v>
      </c>
      <c r="I35" s="211">
        <f>OBVEZE!D43</f>
        <v>179663.58000000002</v>
      </c>
      <c r="J35" s="4"/>
      <c r="K35" s="4"/>
      <c r="L35" s="4"/>
      <c r="M35" s="4"/>
      <c r="N35" s="4"/>
      <c r="O35" s="4"/>
      <c r="P35" s="4"/>
      <c r="Q35" s="4"/>
      <c r="R35" s="4"/>
      <c r="S35" s="4"/>
      <c r="T35" s="4"/>
      <c r="U35" s="4"/>
      <c r="V35" s="4"/>
      <c r="W35" s="4"/>
      <c r="X35" s="4"/>
    </row>
    <row r="36" spans="1:24" ht="12.75" customHeight="1" x14ac:dyDescent="0.25">
      <c r="A36" s="340"/>
      <c r="B36" s="350" t="str">
        <f>OBVEZE!B101</f>
        <v>Stanje nedospjelih obveza na kraju izvještajnog razdoblja (šifre V010 + ND23 + ND24 + 'ND dio 25,26')</v>
      </c>
      <c r="C36" s="351"/>
      <c r="D36" s="351"/>
      <c r="E36" s="351"/>
      <c r="F36" s="352"/>
      <c r="G36" s="182" t="str">
        <f>OBVEZE!C101</f>
        <v>V009</v>
      </c>
      <c r="H36" s="214" t="s">
        <v>46</v>
      </c>
      <c r="I36" s="215">
        <f>OBVEZE!D101</f>
        <v>25424.28</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723" sqref="E723"/>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48</v>
      </c>
      <c r="B2" s="362"/>
      <c r="C2" s="362"/>
      <c r="D2" s="362"/>
      <c r="E2" s="362"/>
      <c r="F2" s="362"/>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54</v>
      </c>
      <c r="B5" s="364"/>
      <c r="C5" s="253"/>
      <c r="D5" s="81"/>
      <c r="E5" s="81"/>
      <c r="F5" s="65"/>
    </row>
    <row r="6" spans="1:25" ht="12.75" customHeight="1" x14ac:dyDescent="0.2">
      <c r="A6" s="54">
        <v>6</v>
      </c>
      <c r="B6" s="88" t="s">
        <v>55</v>
      </c>
      <c r="C6" s="55" t="s">
        <v>56</v>
      </c>
      <c r="D6" s="56">
        <f>D7+D44+D50+D82+D106+D124+D133+D139</f>
        <v>4414961</v>
      </c>
      <c r="E6" s="56">
        <f>E7+E44+E50+E82+E106+E124+E133+E139</f>
        <v>4743419.59</v>
      </c>
      <c r="F6" s="57">
        <f t="shared" ref="F6:F131" si="0">IF(D6&lt;&gt;0,IF(E6/D6&gt;=100,"&gt;&gt;100",E6/D6*100),"-")</f>
        <v>107.4396713810156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4045150</v>
      </c>
      <c r="E50" s="60">
        <f>E51+E54+E59+E62+E65+E68+E71+E74+E77</f>
        <v>4289055.29</v>
      </c>
      <c r="F50" s="57">
        <f t="shared" si="0"/>
        <v>106.02957343979828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0</v>
      </c>
      <c r="E59" s="56">
        <f t="shared" si="12"/>
        <v>0</v>
      </c>
      <c r="F59" s="57" t="str">
        <f t="shared" si="0"/>
        <v>-</v>
      </c>
    </row>
    <row r="60" spans="1:6" ht="12" x14ac:dyDescent="0.2">
      <c r="A60" s="54">
        <v>6331</v>
      </c>
      <c r="B60" s="100" t="s">
        <v>163</v>
      </c>
      <c r="C60" s="55" t="s">
        <v>164</v>
      </c>
      <c r="D60" s="284"/>
      <c r="E60" s="284"/>
      <c r="F60" s="57" t="str">
        <f t="shared" si="0"/>
        <v>-</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3907212</v>
      </c>
      <c r="E68" s="56">
        <f t="shared" si="15"/>
        <v>4129460.2</v>
      </c>
      <c r="F68" s="57">
        <f t="shared" si="0"/>
        <v>105.68815308716293</v>
      </c>
    </row>
    <row r="69" spans="1:6" ht="12.75" customHeight="1" x14ac:dyDescent="0.2">
      <c r="A69" s="54" t="s">
        <v>181</v>
      </c>
      <c r="B69" s="88" t="s">
        <v>182</v>
      </c>
      <c r="C69" s="55" t="s">
        <v>181</v>
      </c>
      <c r="D69" s="284">
        <v>3907212</v>
      </c>
      <c r="E69" s="284">
        <v>4129460.2</v>
      </c>
      <c r="F69" s="57">
        <f t="shared" si="0"/>
        <v>105.68815308716293</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137938</v>
      </c>
      <c r="E77" s="56">
        <f t="shared" si="18"/>
        <v>159595.09</v>
      </c>
      <c r="F77" s="57">
        <f t="shared" si="0"/>
        <v>115.70059736983282</v>
      </c>
    </row>
    <row r="78" spans="1:6" ht="12.75" customHeight="1" x14ac:dyDescent="0.2">
      <c r="A78" s="54">
        <v>6391</v>
      </c>
      <c r="B78" s="88" t="s">
        <v>199</v>
      </c>
      <c r="C78" s="55" t="s">
        <v>200</v>
      </c>
      <c r="D78" s="284">
        <v>3622</v>
      </c>
      <c r="E78" s="284">
        <v>0</v>
      </c>
      <c r="F78" s="57">
        <f t="shared" si="0"/>
        <v>0</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v>134316</v>
      </c>
      <c r="E80" s="284">
        <v>159595.09</v>
      </c>
      <c r="F80" s="57">
        <f t="shared" si="0"/>
        <v>118.82060960719497</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0.26</v>
      </c>
      <c r="F82" s="57" t="str">
        <f t="shared" si="0"/>
        <v>-</v>
      </c>
    </row>
    <row r="83" spans="1:6" ht="12.75" customHeight="1" x14ac:dyDescent="0.2">
      <c r="A83" s="54">
        <v>641</v>
      </c>
      <c r="B83" s="88" t="s">
        <v>209</v>
      </c>
      <c r="C83" s="55" t="s">
        <v>210</v>
      </c>
      <c r="D83" s="56">
        <f t="shared" ref="D83:E83" si="20">SUM(D84:D90)</f>
        <v>0</v>
      </c>
      <c r="E83" s="56">
        <f t="shared" si="20"/>
        <v>0.26</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0.26</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88838</v>
      </c>
      <c r="E106" s="56">
        <f t="shared" si="23"/>
        <v>137488.75</v>
      </c>
      <c r="F106" s="57">
        <f t="shared" si="0"/>
        <v>154.7634458227335</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88838</v>
      </c>
      <c r="E112" s="56">
        <f t="shared" si="25"/>
        <v>137488.75</v>
      </c>
      <c r="F112" s="57">
        <f t="shared" si="0"/>
        <v>154.7634458227335</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88838</v>
      </c>
      <c r="E117" s="284">
        <v>137488.75</v>
      </c>
      <c r="F117" s="57">
        <f t="shared" si="0"/>
        <v>154.7634458227335</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10140</v>
      </c>
      <c r="E124" s="56">
        <f t="shared" si="27"/>
        <v>7284</v>
      </c>
      <c r="F124" s="57">
        <f t="shared" si="0"/>
        <v>71.834319526627226</v>
      </c>
    </row>
    <row r="125" spans="1:6" ht="12.75" customHeight="1" x14ac:dyDescent="0.2">
      <c r="A125" s="54">
        <v>661</v>
      </c>
      <c r="B125" s="100" t="s">
        <v>293</v>
      </c>
      <c r="C125" s="55" t="s">
        <v>294</v>
      </c>
      <c r="D125" s="56">
        <f t="shared" ref="D125:E125" si="28">SUM(D126:D127)</f>
        <v>140</v>
      </c>
      <c r="E125" s="56">
        <f t="shared" si="28"/>
        <v>3329</v>
      </c>
      <c r="F125" s="57">
        <f t="shared" si="0"/>
        <v>2377.8571428571427</v>
      </c>
    </row>
    <row r="126" spans="1:6" ht="12.75" customHeight="1" x14ac:dyDescent="0.2">
      <c r="A126" s="54">
        <v>6614</v>
      </c>
      <c r="B126" s="100" t="s">
        <v>295</v>
      </c>
      <c r="C126" s="55" t="s">
        <v>296</v>
      </c>
      <c r="D126" s="284">
        <v>140</v>
      </c>
      <c r="E126" s="284">
        <v>728</v>
      </c>
      <c r="F126" s="57">
        <f t="shared" si="0"/>
        <v>520</v>
      </c>
    </row>
    <row r="127" spans="1:6" ht="12.75" customHeight="1" x14ac:dyDescent="0.2">
      <c r="A127" s="54">
        <v>6615</v>
      </c>
      <c r="B127" s="100" t="s">
        <v>297</v>
      </c>
      <c r="C127" s="55" t="s">
        <v>298</v>
      </c>
      <c r="D127" s="284"/>
      <c r="E127" s="284">
        <v>2601</v>
      </c>
      <c r="F127" s="57" t="str">
        <f t="shared" si="0"/>
        <v>-</v>
      </c>
    </row>
    <row r="128" spans="1:6" ht="22.8" x14ac:dyDescent="0.2">
      <c r="A128" s="54">
        <v>663</v>
      </c>
      <c r="B128" s="273" t="s">
        <v>299</v>
      </c>
      <c r="C128" s="55" t="s">
        <v>300</v>
      </c>
      <c r="D128" s="56">
        <f t="shared" ref="D128:E128" si="29">SUM(D129:D132)</f>
        <v>10000</v>
      </c>
      <c r="E128" s="56">
        <f t="shared" si="29"/>
        <v>3955</v>
      </c>
      <c r="F128" s="57">
        <f t="shared" si="0"/>
        <v>39.550000000000004</v>
      </c>
    </row>
    <row r="129" spans="1:6" ht="12.75" customHeight="1" x14ac:dyDescent="0.2">
      <c r="A129" s="54">
        <v>6631</v>
      </c>
      <c r="B129" s="100" t="s">
        <v>301</v>
      </c>
      <c r="C129" s="55" t="s">
        <v>302</v>
      </c>
      <c r="D129" s="284">
        <v>10000</v>
      </c>
      <c r="E129" s="284">
        <v>2400</v>
      </c>
      <c r="F129" s="57">
        <f t="shared" si="0"/>
        <v>24</v>
      </c>
    </row>
    <row r="130" spans="1:6" ht="12.75" customHeight="1" x14ac:dyDescent="0.2">
      <c r="A130" s="54">
        <v>6632</v>
      </c>
      <c r="B130" s="229" t="s">
        <v>303</v>
      </c>
      <c r="C130" s="55" t="s">
        <v>304</v>
      </c>
      <c r="D130" s="284"/>
      <c r="E130" s="284">
        <v>1555</v>
      </c>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270833</v>
      </c>
      <c r="E133" s="56">
        <f t="shared" si="30"/>
        <v>309591.28999999998</v>
      </c>
      <c r="F133" s="57">
        <f t="shared" ref="F133:F223" si="31">IF(D133&lt;&gt;0,IF(E133/D133&gt;=100,"&gt;&gt;100",E133/D133*100),"-")</f>
        <v>114.31077084402565</v>
      </c>
    </row>
    <row r="134" spans="1:6" ht="22.8" x14ac:dyDescent="0.2">
      <c r="A134" s="54">
        <v>671</v>
      </c>
      <c r="B134" s="229" t="s">
        <v>311</v>
      </c>
      <c r="C134" s="55" t="s">
        <v>312</v>
      </c>
      <c r="D134" s="56">
        <f t="shared" ref="D134:E134" si="32">SUM(D135:D137)</f>
        <v>270833</v>
      </c>
      <c r="E134" s="56">
        <f t="shared" si="32"/>
        <v>309591.28999999998</v>
      </c>
      <c r="F134" s="57">
        <f t="shared" si="31"/>
        <v>114.31077084402565</v>
      </c>
    </row>
    <row r="135" spans="1:6" ht="12.75" customHeight="1" x14ac:dyDescent="0.2">
      <c r="A135" s="54">
        <v>6711</v>
      </c>
      <c r="B135" s="88" t="s">
        <v>313</v>
      </c>
      <c r="C135" s="55" t="s">
        <v>314</v>
      </c>
      <c r="D135" s="284">
        <v>259266</v>
      </c>
      <c r="E135" s="284">
        <v>305543.28999999998</v>
      </c>
      <c r="F135" s="57">
        <f t="shared" si="31"/>
        <v>117.84934777410072</v>
      </c>
    </row>
    <row r="136" spans="1:6" ht="22.8" x14ac:dyDescent="0.2">
      <c r="A136" s="54">
        <v>6712</v>
      </c>
      <c r="B136" s="229" t="s">
        <v>315</v>
      </c>
      <c r="C136" s="55" t="s">
        <v>316</v>
      </c>
      <c r="D136" s="284">
        <v>11567</v>
      </c>
      <c r="E136" s="284">
        <v>4048</v>
      </c>
      <c r="F136" s="57">
        <f t="shared" si="31"/>
        <v>34.996109622201089</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4401543</v>
      </c>
      <c r="E151" s="56">
        <f t="shared" si="35"/>
        <v>4690102.58</v>
      </c>
      <c r="F151" s="57">
        <f t="shared" si="31"/>
        <v>106.55587324717719</v>
      </c>
    </row>
    <row r="152" spans="1:6" ht="12.75" customHeight="1" x14ac:dyDescent="0.2">
      <c r="A152" s="54">
        <v>31</v>
      </c>
      <c r="B152" s="88" t="s">
        <v>346</v>
      </c>
      <c r="C152" s="55" t="s">
        <v>35</v>
      </c>
      <c r="D152" s="56">
        <f t="shared" ref="D152:E152" si="36">D153+D158+D159</f>
        <v>3818653</v>
      </c>
      <c r="E152" s="56">
        <f t="shared" si="36"/>
        <v>3967572.58</v>
      </c>
      <c r="F152" s="57">
        <f t="shared" si="31"/>
        <v>103.89979346120215</v>
      </c>
    </row>
    <row r="153" spans="1:6" ht="12.75" customHeight="1" x14ac:dyDescent="0.2">
      <c r="A153" s="54">
        <v>311</v>
      </c>
      <c r="B153" s="88" t="s">
        <v>347</v>
      </c>
      <c r="C153" s="55" t="s">
        <v>348</v>
      </c>
      <c r="D153" s="56">
        <f t="shared" ref="D153:E153" si="37">SUM(D154:D157)</f>
        <v>3188880</v>
      </c>
      <c r="E153" s="56">
        <f t="shared" si="37"/>
        <v>3341228.48</v>
      </c>
      <c r="F153" s="57">
        <f t="shared" si="31"/>
        <v>104.77749178394922</v>
      </c>
    </row>
    <row r="154" spans="1:6" ht="12.75" customHeight="1" x14ac:dyDescent="0.2">
      <c r="A154" s="54">
        <v>3111</v>
      </c>
      <c r="B154" s="88" t="s">
        <v>349</v>
      </c>
      <c r="C154" s="55" t="s">
        <v>350</v>
      </c>
      <c r="D154" s="284">
        <v>3188880</v>
      </c>
      <c r="E154" s="284">
        <v>3341228.48</v>
      </c>
      <c r="F154" s="57">
        <f t="shared" si="31"/>
        <v>104.77749178394922</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120796</v>
      </c>
      <c r="E158" s="284">
        <v>94445.5</v>
      </c>
      <c r="F158" s="57">
        <f t="shared" si="31"/>
        <v>78.185949865889597</v>
      </c>
    </row>
    <row r="159" spans="1:6" ht="12.75" customHeight="1" x14ac:dyDescent="0.2">
      <c r="A159" s="54">
        <v>313</v>
      </c>
      <c r="B159" s="88" t="s">
        <v>359</v>
      </c>
      <c r="C159" s="55" t="s">
        <v>360</v>
      </c>
      <c r="D159" s="56">
        <f t="shared" ref="D159:E159" si="38">SUM(D160:D162)</f>
        <v>508977</v>
      </c>
      <c r="E159" s="56">
        <f t="shared" si="38"/>
        <v>531898.6</v>
      </c>
      <c r="F159" s="57">
        <f t="shared" si="31"/>
        <v>104.5034647931046</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508977</v>
      </c>
      <c r="E161" s="284">
        <v>531898.6</v>
      </c>
      <c r="F161" s="57">
        <f t="shared" si="31"/>
        <v>104.5034647931046</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582706</v>
      </c>
      <c r="E163" s="56">
        <f t="shared" si="39"/>
        <v>714892.91999999993</v>
      </c>
      <c r="F163" s="57">
        <f t="shared" si="31"/>
        <v>122.68501096607893</v>
      </c>
    </row>
    <row r="164" spans="1:6" ht="12.75" customHeight="1" x14ac:dyDescent="0.2">
      <c r="A164" s="54">
        <v>321</v>
      </c>
      <c r="B164" s="88" t="s">
        <v>368</v>
      </c>
      <c r="C164" s="55" t="s">
        <v>369</v>
      </c>
      <c r="D164" s="56">
        <f t="shared" ref="D164:E164" si="40">SUM(D165:D168)</f>
        <v>156566</v>
      </c>
      <c r="E164" s="56">
        <f t="shared" si="40"/>
        <v>183222.72</v>
      </c>
      <c r="F164" s="57">
        <f t="shared" si="31"/>
        <v>117.02586768519348</v>
      </c>
    </row>
    <row r="165" spans="1:6" ht="12.75" customHeight="1" x14ac:dyDescent="0.2">
      <c r="A165" s="54">
        <v>3211</v>
      </c>
      <c r="B165" s="88" t="s">
        <v>370</v>
      </c>
      <c r="C165" s="55" t="s">
        <v>371</v>
      </c>
      <c r="D165" s="284">
        <v>678</v>
      </c>
      <c r="E165" s="284">
        <v>5534</v>
      </c>
      <c r="F165" s="57">
        <f t="shared" si="31"/>
        <v>816.22418879056045</v>
      </c>
    </row>
    <row r="166" spans="1:6" ht="12.75" customHeight="1" x14ac:dyDescent="0.2">
      <c r="A166" s="54">
        <v>3212</v>
      </c>
      <c r="B166" s="88" t="s">
        <v>372</v>
      </c>
      <c r="C166" s="55" t="s">
        <v>373</v>
      </c>
      <c r="D166" s="284">
        <v>155638</v>
      </c>
      <c r="E166" s="284">
        <v>177084.32</v>
      </c>
      <c r="F166" s="57">
        <f t="shared" si="31"/>
        <v>113.77961680309437</v>
      </c>
    </row>
    <row r="167" spans="1:6" ht="12.75" customHeight="1" x14ac:dyDescent="0.2">
      <c r="A167" s="54">
        <v>3213</v>
      </c>
      <c r="B167" s="88" t="s">
        <v>374</v>
      </c>
      <c r="C167" s="55" t="s">
        <v>375</v>
      </c>
      <c r="D167" s="284">
        <v>250</v>
      </c>
      <c r="E167" s="284">
        <v>100</v>
      </c>
      <c r="F167" s="57">
        <f t="shared" si="31"/>
        <v>40</v>
      </c>
    </row>
    <row r="168" spans="1:6" ht="12.75" customHeight="1" x14ac:dyDescent="0.2">
      <c r="A168" s="54">
        <v>3214</v>
      </c>
      <c r="B168" s="88" t="s">
        <v>376</v>
      </c>
      <c r="C168" s="55" t="s">
        <v>377</v>
      </c>
      <c r="D168" s="284"/>
      <c r="E168" s="284">
        <v>504.4</v>
      </c>
      <c r="F168" s="57" t="str">
        <f t="shared" si="31"/>
        <v>-</v>
      </c>
    </row>
    <row r="169" spans="1:6" ht="12.75" customHeight="1" x14ac:dyDescent="0.2">
      <c r="A169" s="54">
        <v>322</v>
      </c>
      <c r="B169" s="88" t="s">
        <v>378</v>
      </c>
      <c r="C169" s="55" t="s">
        <v>379</v>
      </c>
      <c r="D169" s="56">
        <f t="shared" ref="D169:E169" si="41">SUM(D170:D176)</f>
        <v>306147</v>
      </c>
      <c r="E169" s="56">
        <f t="shared" si="41"/>
        <v>378648.53</v>
      </c>
      <c r="F169" s="57">
        <f t="shared" si="31"/>
        <v>123.6819338422392</v>
      </c>
    </row>
    <row r="170" spans="1:6" ht="12.75" customHeight="1" x14ac:dyDescent="0.2">
      <c r="A170" s="54">
        <v>3221</v>
      </c>
      <c r="B170" s="88" t="s">
        <v>380</v>
      </c>
      <c r="C170" s="55" t="s">
        <v>381</v>
      </c>
      <c r="D170" s="284">
        <v>30590</v>
      </c>
      <c r="E170" s="284">
        <v>32241.19</v>
      </c>
      <c r="F170" s="57">
        <f t="shared" si="31"/>
        <v>105.39780974174566</v>
      </c>
    </row>
    <row r="171" spans="1:6" ht="12.75" customHeight="1" x14ac:dyDescent="0.2">
      <c r="A171" s="54">
        <v>3222</v>
      </c>
      <c r="B171" s="88" t="s">
        <v>382</v>
      </c>
      <c r="C171" s="55" t="s">
        <v>383</v>
      </c>
      <c r="D171" s="284">
        <v>172896</v>
      </c>
      <c r="E171" s="284">
        <v>201454.78</v>
      </c>
      <c r="F171" s="57">
        <f t="shared" si="31"/>
        <v>116.51789515084212</v>
      </c>
    </row>
    <row r="172" spans="1:6" ht="12.75" customHeight="1" x14ac:dyDescent="0.2">
      <c r="A172" s="54">
        <v>3223</v>
      </c>
      <c r="B172" s="88" t="s">
        <v>384</v>
      </c>
      <c r="C172" s="55" t="s">
        <v>385</v>
      </c>
      <c r="D172" s="284">
        <v>89469</v>
      </c>
      <c r="E172" s="284">
        <v>132819.06</v>
      </c>
      <c r="F172" s="57">
        <f t="shared" si="31"/>
        <v>148.45260369513463</v>
      </c>
    </row>
    <row r="173" spans="1:6" ht="12.75" customHeight="1" x14ac:dyDescent="0.2">
      <c r="A173" s="54">
        <v>3224</v>
      </c>
      <c r="B173" s="88" t="s">
        <v>386</v>
      </c>
      <c r="C173" s="55" t="s">
        <v>387</v>
      </c>
      <c r="D173" s="284">
        <v>2374</v>
      </c>
      <c r="E173" s="284">
        <v>5581.35</v>
      </c>
      <c r="F173" s="57">
        <f t="shared" si="31"/>
        <v>235.10320134793599</v>
      </c>
    </row>
    <row r="174" spans="1:6" ht="12.75" customHeight="1" x14ac:dyDescent="0.2">
      <c r="A174" s="54">
        <v>3225</v>
      </c>
      <c r="B174" s="88" t="s">
        <v>388</v>
      </c>
      <c r="C174" s="55" t="s">
        <v>389</v>
      </c>
      <c r="D174" s="284">
        <v>10314</v>
      </c>
      <c r="E174" s="284">
        <v>6552.15</v>
      </c>
      <c r="F174" s="57">
        <f t="shared" si="31"/>
        <v>63.526759744037228</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504</v>
      </c>
      <c r="E176" s="284"/>
      <c r="F176" s="57">
        <f t="shared" si="31"/>
        <v>0</v>
      </c>
    </row>
    <row r="177" spans="1:6" ht="12.75" customHeight="1" x14ac:dyDescent="0.2">
      <c r="A177" s="54">
        <v>323</v>
      </c>
      <c r="B177" s="88" t="s">
        <v>394</v>
      </c>
      <c r="C177" s="55" t="s">
        <v>395</v>
      </c>
      <c r="D177" s="56">
        <f t="shared" ref="D177:E177" si="42">SUM(D178:D186)</f>
        <v>107970</v>
      </c>
      <c r="E177" s="56">
        <f t="shared" si="42"/>
        <v>132697.44999999998</v>
      </c>
      <c r="F177" s="57">
        <f t="shared" si="31"/>
        <v>122.90214874502175</v>
      </c>
    </row>
    <row r="178" spans="1:6" ht="12.75" customHeight="1" x14ac:dyDescent="0.2">
      <c r="A178" s="54">
        <v>3231</v>
      </c>
      <c r="B178" s="88" t="s">
        <v>396</v>
      </c>
      <c r="C178" s="55" t="s">
        <v>397</v>
      </c>
      <c r="D178" s="284">
        <v>11082</v>
      </c>
      <c r="E178" s="284">
        <v>12912.23</v>
      </c>
      <c r="F178" s="57">
        <f t="shared" si="31"/>
        <v>116.51534019130121</v>
      </c>
    </row>
    <row r="179" spans="1:6" ht="12.75" customHeight="1" x14ac:dyDescent="0.2">
      <c r="A179" s="54">
        <v>3232</v>
      </c>
      <c r="B179" s="88" t="s">
        <v>398</v>
      </c>
      <c r="C179" s="55" t="s">
        <v>399</v>
      </c>
      <c r="D179" s="284">
        <v>32763</v>
      </c>
      <c r="E179" s="284">
        <v>36421.11</v>
      </c>
      <c r="F179" s="57">
        <f t="shared" si="31"/>
        <v>111.16536947166011</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27052</v>
      </c>
      <c r="E181" s="284">
        <v>27479.18</v>
      </c>
      <c r="F181" s="57">
        <f t="shared" si="31"/>
        <v>101.57910690521959</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11910</v>
      </c>
      <c r="E183" s="284">
        <v>19842.2</v>
      </c>
      <c r="F183" s="57">
        <f t="shared" si="31"/>
        <v>166.6011754827876</v>
      </c>
    </row>
    <row r="184" spans="1:6" ht="12.75" customHeight="1" x14ac:dyDescent="0.2">
      <c r="A184" s="54">
        <v>3237</v>
      </c>
      <c r="B184" s="88" t="s">
        <v>408</v>
      </c>
      <c r="C184" s="55" t="s">
        <v>409</v>
      </c>
      <c r="D184" s="284">
        <v>11348</v>
      </c>
      <c r="E184" s="284">
        <v>22606.63</v>
      </c>
      <c r="F184" s="57">
        <f t="shared" si="31"/>
        <v>199.21246034543535</v>
      </c>
    </row>
    <row r="185" spans="1:6" ht="12.75" customHeight="1" x14ac:dyDescent="0.2">
      <c r="A185" s="54">
        <v>3238</v>
      </c>
      <c r="B185" s="88" t="s">
        <v>410</v>
      </c>
      <c r="C185" s="55" t="s">
        <v>411</v>
      </c>
      <c r="D185" s="284">
        <v>8671</v>
      </c>
      <c r="E185" s="284">
        <v>12590</v>
      </c>
      <c r="F185" s="57">
        <f t="shared" si="31"/>
        <v>145.19663245300427</v>
      </c>
    </row>
    <row r="186" spans="1:6" ht="12.75" customHeight="1" x14ac:dyDescent="0.2">
      <c r="A186" s="54">
        <v>3239</v>
      </c>
      <c r="B186" s="88" t="s">
        <v>412</v>
      </c>
      <c r="C186" s="55" t="s">
        <v>413</v>
      </c>
      <c r="D186" s="284">
        <v>5144</v>
      </c>
      <c r="E186" s="284">
        <v>846.1</v>
      </c>
      <c r="F186" s="57">
        <f t="shared" si="31"/>
        <v>16.448289269051322</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12023</v>
      </c>
      <c r="E188" s="56">
        <f t="shared" si="43"/>
        <v>20324.219999999998</v>
      </c>
      <c r="F188" s="57">
        <f t="shared" si="31"/>
        <v>169.04449804541292</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v>3502.48</v>
      </c>
      <c r="F190" s="57" t="str">
        <f t="shared" si="31"/>
        <v>-</v>
      </c>
    </row>
    <row r="191" spans="1:6" ht="12.75" customHeight="1" x14ac:dyDescent="0.2">
      <c r="A191" s="54">
        <v>3293</v>
      </c>
      <c r="B191" s="88" t="s">
        <v>422</v>
      </c>
      <c r="C191" s="55" t="s">
        <v>423</v>
      </c>
      <c r="D191" s="284"/>
      <c r="E191" s="284">
        <v>923.7</v>
      </c>
      <c r="F191" s="57" t="str">
        <f t="shared" si="31"/>
        <v>-</v>
      </c>
    </row>
    <row r="192" spans="1:6" ht="12.75" customHeight="1" x14ac:dyDescent="0.2">
      <c r="A192" s="54">
        <v>3294</v>
      </c>
      <c r="B192" s="88" t="s">
        <v>424</v>
      </c>
      <c r="C192" s="55" t="s">
        <v>425</v>
      </c>
      <c r="D192" s="284">
        <v>450</v>
      </c>
      <c r="E192" s="284">
        <v>500</v>
      </c>
      <c r="F192" s="57">
        <f t="shared" si="31"/>
        <v>111.11111111111111</v>
      </c>
    </row>
    <row r="193" spans="1:6" ht="12.75" customHeight="1" x14ac:dyDescent="0.2">
      <c r="A193" s="54">
        <v>3295</v>
      </c>
      <c r="B193" s="88" t="s">
        <v>426</v>
      </c>
      <c r="C193" s="55" t="s">
        <v>427</v>
      </c>
      <c r="D193" s="284">
        <v>10125</v>
      </c>
      <c r="E193" s="284">
        <v>11466.56</v>
      </c>
      <c r="F193" s="57">
        <f t="shared" si="31"/>
        <v>113.24997530864198</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1448</v>
      </c>
      <c r="E195" s="284">
        <v>3931.48</v>
      </c>
      <c r="F195" s="57">
        <f t="shared" si="31"/>
        <v>271.51104972375691</v>
      </c>
    </row>
    <row r="196" spans="1:6" ht="12.75" customHeight="1" x14ac:dyDescent="0.2">
      <c r="A196" s="54">
        <v>34</v>
      </c>
      <c r="B196" s="229" t="s">
        <v>432</v>
      </c>
      <c r="C196" s="55" t="s">
        <v>433</v>
      </c>
      <c r="D196" s="56">
        <f t="shared" ref="D196:E196" si="44">D197+D202+D210</f>
        <v>184</v>
      </c>
      <c r="E196" s="56">
        <f t="shared" si="44"/>
        <v>7637.08</v>
      </c>
      <c r="F196" s="57">
        <f t="shared" si="31"/>
        <v>4150.586956521739</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184</v>
      </c>
      <c r="E210" s="56">
        <f t="shared" si="47"/>
        <v>7637.08</v>
      </c>
      <c r="F210" s="57">
        <f t="shared" si="31"/>
        <v>4150.586956521739</v>
      </c>
    </row>
    <row r="211" spans="1:6" ht="12.75" customHeight="1" x14ac:dyDescent="0.2">
      <c r="A211" s="54">
        <v>3431</v>
      </c>
      <c r="B211" s="229" t="s">
        <v>462</v>
      </c>
      <c r="C211" s="55" t="s">
        <v>463</v>
      </c>
      <c r="D211" s="284">
        <v>184</v>
      </c>
      <c r="E211" s="284">
        <v>184.38</v>
      </c>
      <c r="F211" s="57">
        <f t="shared" si="31"/>
        <v>100.20652173913042</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7452.7</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2.8" x14ac:dyDescent="0.2">
      <c r="A250" s="54" t="s">
        <v>538</v>
      </c>
      <c r="B250" s="88" t="s">
        <v>203</v>
      </c>
      <c r="C250" s="55" t="s">
        <v>538</v>
      </c>
      <c r="D250" s="284"/>
      <c r="E250" s="284"/>
      <c r="F250" s="57" t="str">
        <f t="shared" si="61"/>
        <v>-</v>
      </c>
    </row>
    <row r="251" spans="1:6" ht="22.8" x14ac:dyDescent="0.2">
      <c r="A251" s="54" t="s">
        <v>539</v>
      </c>
      <c r="B251" s="88" t="s">
        <v>205</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4401543</v>
      </c>
      <c r="E289" s="56">
        <f t="shared" si="79"/>
        <v>4690102.58</v>
      </c>
      <c r="F289" s="57">
        <f t="shared" si="76"/>
        <v>106.55587324717719</v>
      </c>
    </row>
    <row r="290" spans="1:6" ht="12.75" customHeight="1" x14ac:dyDescent="0.2">
      <c r="A290" s="54" t="s">
        <v>605</v>
      </c>
      <c r="B290" s="88" t="s">
        <v>616</v>
      </c>
      <c r="C290" s="55" t="s">
        <v>617</v>
      </c>
      <c r="D290" s="56">
        <f>IF(D6&gt;=D289,D6-D289,0)</f>
        <v>13418</v>
      </c>
      <c r="E290" s="56">
        <f>IF(E6&gt;=E289,E6-E289,0)</f>
        <v>53317.009999999776</v>
      </c>
      <c r="F290" s="57">
        <f t="shared" si="76"/>
        <v>397.35437472052297</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130204</v>
      </c>
      <c r="E292" s="284">
        <v>102204.82</v>
      </c>
      <c r="F292" s="57">
        <f t="shared" si="76"/>
        <v>78.495914104021395</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17457</v>
      </c>
      <c r="E294" s="284">
        <v>39530.93</v>
      </c>
      <c r="F294" s="57">
        <f t="shared" si="76"/>
        <v>226.44744228676177</v>
      </c>
    </row>
    <row r="295" spans="1:6" ht="12"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17845</v>
      </c>
      <c r="E350" s="56">
        <f t="shared" si="95"/>
        <v>5978</v>
      </c>
      <c r="F350" s="57">
        <f t="shared" si="81"/>
        <v>33.499579714205659</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17845</v>
      </c>
      <c r="E363" s="56">
        <f t="shared" si="99"/>
        <v>5978</v>
      </c>
      <c r="F363" s="57">
        <f t="shared" si="81"/>
        <v>33.499579714205659</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11299</v>
      </c>
      <c r="E369" s="56">
        <f t="shared" si="101"/>
        <v>4048</v>
      </c>
      <c r="F369" s="57">
        <f t="shared" si="81"/>
        <v>35.826179307903352</v>
      </c>
    </row>
    <row r="370" spans="1:6" ht="12.75" customHeight="1" x14ac:dyDescent="0.2">
      <c r="A370" s="54">
        <v>4221</v>
      </c>
      <c r="B370" s="88" t="s">
        <v>671</v>
      </c>
      <c r="C370" s="55" t="s">
        <v>763</v>
      </c>
      <c r="D370" s="284"/>
      <c r="E370" s="284">
        <v>4048</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11299</v>
      </c>
      <c r="E376" s="284"/>
      <c r="F376" s="57">
        <f t="shared" si="81"/>
        <v>0</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6546</v>
      </c>
      <c r="E383" s="56">
        <f t="shared" si="103"/>
        <v>1930</v>
      </c>
      <c r="F383" s="57">
        <f t="shared" si="81"/>
        <v>29.483654139932785</v>
      </c>
    </row>
    <row r="384" spans="1:6" ht="12.75" customHeight="1" x14ac:dyDescent="0.2">
      <c r="A384" s="54">
        <v>4241</v>
      </c>
      <c r="B384" s="88" t="s">
        <v>780</v>
      </c>
      <c r="C384" s="55" t="s">
        <v>781</v>
      </c>
      <c r="D384" s="284">
        <v>6546</v>
      </c>
      <c r="E384" s="284">
        <v>1930</v>
      </c>
      <c r="F384" s="57">
        <f t="shared" si="81"/>
        <v>29.483654139932785</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17845</v>
      </c>
      <c r="E408" s="56">
        <f t="shared" si="111"/>
        <v>5978</v>
      </c>
      <c r="F408" s="57">
        <f t="shared" si="81"/>
        <v>33.499579714205659</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249104</v>
      </c>
      <c r="E410" s="284">
        <v>249104.2</v>
      </c>
      <c r="F410" s="57">
        <f t="shared" si="81"/>
        <v>100.00008028775132</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4414961</v>
      </c>
      <c r="E412" s="56">
        <f>E6+E298</f>
        <v>4743419.59</v>
      </c>
      <c r="F412" s="57">
        <f t="shared" si="81"/>
        <v>107.4396713810156</v>
      </c>
    </row>
    <row r="413" spans="1:6" ht="12.75" customHeight="1" x14ac:dyDescent="0.2">
      <c r="A413" s="54" t="s">
        <v>605</v>
      </c>
      <c r="B413" s="88" t="s">
        <v>828</v>
      </c>
      <c r="C413" s="55" t="s">
        <v>829</v>
      </c>
      <c r="D413" s="56">
        <f t="shared" ref="D413:E413" si="112">D289+D350</f>
        <v>4419388</v>
      </c>
      <c r="E413" s="56">
        <f t="shared" si="112"/>
        <v>4696080.58</v>
      </c>
      <c r="F413" s="57">
        <f t="shared" si="81"/>
        <v>106.26088001325071</v>
      </c>
    </row>
    <row r="414" spans="1:6" ht="12.75" customHeight="1" x14ac:dyDescent="0.2">
      <c r="A414" s="54" t="s">
        <v>605</v>
      </c>
      <c r="B414" s="88" t="s">
        <v>830</v>
      </c>
      <c r="C414" s="55" t="s">
        <v>831</v>
      </c>
      <c r="D414" s="56">
        <f t="shared" ref="D414:E414" si="113">IF(D412&gt;=D413,D412-D413,0)</f>
        <v>0</v>
      </c>
      <c r="E414" s="56">
        <f t="shared" si="113"/>
        <v>47339.009999999776</v>
      </c>
      <c r="F414" s="57" t="str">
        <f t="shared" si="81"/>
        <v>-</v>
      </c>
    </row>
    <row r="415" spans="1:6" ht="12.75" customHeight="1" x14ac:dyDescent="0.2">
      <c r="A415" s="54" t="s">
        <v>605</v>
      </c>
      <c r="B415" s="88" t="s">
        <v>832</v>
      </c>
      <c r="C415" s="55" t="s">
        <v>833</v>
      </c>
      <c r="D415" s="56">
        <f t="shared" ref="D415:E415" si="114">IF(D413&gt;=D412,D413-D412,0)</f>
        <v>4427</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118900</v>
      </c>
      <c r="E417" s="56">
        <f t="shared" si="116"/>
        <v>146899.38</v>
      </c>
      <c r="F417" s="57">
        <f t="shared" si="81"/>
        <v>123.5486795626577</v>
      </c>
    </row>
    <row r="418" spans="1:6" ht="12.75" customHeight="1" x14ac:dyDescent="0.2">
      <c r="A418" s="61" t="s">
        <v>839</v>
      </c>
      <c r="B418" s="91" t="s">
        <v>840</v>
      </c>
      <c r="C418" s="62" t="s">
        <v>841</v>
      </c>
      <c r="D418" s="68">
        <f t="shared" ref="D418:E418" si="117">D294+D411</f>
        <v>17457</v>
      </c>
      <c r="E418" s="68">
        <f t="shared" si="117"/>
        <v>39530.93</v>
      </c>
      <c r="F418" s="63">
        <f t="shared" si="81"/>
        <v>226.44744228676177</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4414961</v>
      </c>
      <c r="E639" s="56">
        <f t="shared" si="180"/>
        <v>4743419.59</v>
      </c>
      <c r="F639" s="57">
        <f t="shared" si="119"/>
        <v>107.4396713810156</v>
      </c>
    </row>
    <row r="640" spans="1:6" ht="12.75" customHeight="1" x14ac:dyDescent="0.2">
      <c r="A640" s="54" t="s">
        <v>605</v>
      </c>
      <c r="B640" s="88" t="s">
        <v>1274</v>
      </c>
      <c r="C640" s="55" t="s">
        <v>1275</v>
      </c>
      <c r="D640" s="56">
        <f t="shared" ref="D640:E640" si="181">D413+D528</f>
        <v>4419388</v>
      </c>
      <c r="E640" s="56">
        <f t="shared" si="181"/>
        <v>4696080.58</v>
      </c>
      <c r="F640" s="57">
        <f t="shared" si="119"/>
        <v>106.26088001325071</v>
      </c>
    </row>
    <row r="641" spans="1:6" ht="12.75" customHeight="1" x14ac:dyDescent="0.2">
      <c r="A641" s="54" t="s">
        <v>605</v>
      </c>
      <c r="B641" s="88" t="s">
        <v>1276</v>
      </c>
      <c r="C641" s="55" t="s">
        <v>1277</v>
      </c>
      <c r="D641" s="56">
        <f t="shared" ref="D641:E641" si="182">IF(D639&gt;=D640,D639-D640,0)</f>
        <v>0</v>
      </c>
      <c r="E641" s="56">
        <f t="shared" si="182"/>
        <v>47339.009999999776</v>
      </c>
      <c r="F641" s="57" t="str">
        <f t="shared" si="119"/>
        <v>-</v>
      </c>
    </row>
    <row r="642" spans="1:6" ht="12.75" customHeight="1" x14ac:dyDescent="0.2">
      <c r="A642" s="54" t="s">
        <v>605</v>
      </c>
      <c r="B642" s="88" t="s">
        <v>1278</v>
      </c>
      <c r="C642" s="55" t="s">
        <v>1279</v>
      </c>
      <c r="D642" s="56">
        <f t="shared" ref="D642:E642" si="183">IF(D640&gt;=D639,D640-D639,0)</f>
        <v>4427</v>
      </c>
      <c r="E642" s="56">
        <f t="shared" si="183"/>
        <v>0</v>
      </c>
      <c r="F642" s="57">
        <f t="shared" si="119"/>
        <v>0</v>
      </c>
    </row>
    <row r="643" spans="1:6" ht="22.8" x14ac:dyDescent="0.2">
      <c r="A643" s="66" t="s">
        <v>1280</v>
      </c>
      <c r="B643" s="88" t="s">
        <v>1281</v>
      </c>
      <c r="C643" s="67" t="s">
        <v>1280</v>
      </c>
      <c r="D643" s="56">
        <f t="shared" ref="D643:E643" si="184">IF(D416-D417+D637-D638&gt;=0,D416-D417+D637-D638,0)</f>
        <v>0</v>
      </c>
      <c r="E643" s="56">
        <f t="shared" si="184"/>
        <v>0</v>
      </c>
      <c r="F643" s="57" t="str">
        <f t="shared" si="119"/>
        <v>-</v>
      </c>
    </row>
    <row r="644" spans="1:6" ht="22.8" x14ac:dyDescent="0.2">
      <c r="A644" s="66" t="s">
        <v>1282</v>
      </c>
      <c r="B644" s="88" t="s">
        <v>1283</v>
      </c>
      <c r="C644" s="67" t="s">
        <v>1282</v>
      </c>
      <c r="D644" s="56">
        <f t="shared" ref="D644:E644" si="185">IF(D417-D416+D638-D637&gt;=0,D417-D416+D638-D637,0)</f>
        <v>118900</v>
      </c>
      <c r="E644" s="56">
        <f t="shared" si="185"/>
        <v>146899.38</v>
      </c>
      <c r="F644" s="57">
        <f t="shared" si="119"/>
        <v>123.5486795626577</v>
      </c>
    </row>
    <row r="645" spans="1:6" ht="22.8" x14ac:dyDescent="0.2">
      <c r="A645" s="54" t="s">
        <v>605</v>
      </c>
      <c r="B645" s="88" t="s">
        <v>1284</v>
      </c>
      <c r="C645" s="55" t="s">
        <v>1285</v>
      </c>
      <c r="D645" s="56">
        <f t="shared" ref="D645:E645" si="186">IF(D641+D643-D642-D644&gt;=0,D641+D643-D642-D644,0)</f>
        <v>0</v>
      </c>
      <c r="E645" s="56">
        <f t="shared" si="186"/>
        <v>0</v>
      </c>
      <c r="F645" s="57" t="str">
        <f t="shared" si="119"/>
        <v>-</v>
      </c>
    </row>
    <row r="646" spans="1:6" ht="22.8" x14ac:dyDescent="0.2">
      <c r="A646" s="54" t="s">
        <v>605</v>
      </c>
      <c r="B646" s="88" t="s">
        <v>1286</v>
      </c>
      <c r="C646" s="55" t="s">
        <v>1287</v>
      </c>
      <c r="D646" s="56">
        <f t="shared" ref="D646:E646" si="187">IF(D642+D644-D641-D643&gt;=0,D642+D644-D641-D643,0)</f>
        <v>123327</v>
      </c>
      <c r="E646" s="56">
        <f t="shared" si="187"/>
        <v>99560.370000000228</v>
      </c>
      <c r="F646" s="57">
        <f t="shared" si="119"/>
        <v>80.728769855749533</v>
      </c>
    </row>
    <row r="647" spans="1:6" ht="22.8" x14ac:dyDescent="0.2">
      <c r="A647" s="61" t="s">
        <v>1288</v>
      </c>
      <c r="B647" s="275" t="s">
        <v>1289</v>
      </c>
      <c r="C647" s="62" t="s">
        <v>1288</v>
      </c>
      <c r="D647" s="285"/>
      <c r="E647" s="285"/>
      <c r="F647" s="63" t="str">
        <f t="shared" si="119"/>
        <v>-</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c r="E649" s="284"/>
      <c r="F649" s="57" t="str">
        <f t="shared" ref="F649:F724" si="188">IF(D649&lt;&gt;0,IF(E649/D649&gt;=100,"&gt;&gt;100",E649/D649*100),"-")</f>
        <v>-</v>
      </c>
    </row>
    <row r="650" spans="1:6" ht="12.75" customHeight="1" x14ac:dyDescent="0.2">
      <c r="A650" s="54" t="s">
        <v>1293</v>
      </c>
      <c r="B650" s="88" t="s">
        <v>1294</v>
      </c>
      <c r="C650" s="55" t="s">
        <v>1293</v>
      </c>
      <c r="D650" s="284"/>
      <c r="E650" s="284"/>
      <c r="F650" s="57" t="str">
        <f t="shared" si="188"/>
        <v>-</v>
      </c>
    </row>
    <row r="651" spans="1:6" ht="12.75" customHeight="1" x14ac:dyDescent="0.2">
      <c r="A651" s="54" t="s">
        <v>1295</v>
      </c>
      <c r="B651" s="88" t="s">
        <v>1296</v>
      </c>
      <c r="C651" s="55" t="s">
        <v>1295</v>
      </c>
      <c r="D651" s="284"/>
      <c r="E651" s="284"/>
      <c r="F651" s="57" t="str">
        <f t="shared" si="188"/>
        <v>-</v>
      </c>
    </row>
    <row r="652" spans="1:6" ht="22.8" x14ac:dyDescent="0.2">
      <c r="A652" s="54">
        <v>11</v>
      </c>
      <c r="B652" s="88" t="s">
        <v>1297</v>
      </c>
      <c r="C652" s="55" t="s">
        <v>1298</v>
      </c>
      <c r="D652" s="56">
        <f t="shared" ref="D652:E652" si="189">+D649+D650-D651</f>
        <v>0</v>
      </c>
      <c r="E652" s="56">
        <f t="shared" si="189"/>
        <v>0</v>
      </c>
      <c r="F652" s="57" t="str">
        <f t="shared" si="188"/>
        <v>-</v>
      </c>
    </row>
    <row r="653" spans="1:6" ht="22.8" x14ac:dyDescent="0.2">
      <c r="A653" s="54" t="s">
        <v>605</v>
      </c>
      <c r="B653" s="88" t="s">
        <v>1299</v>
      </c>
      <c r="C653" s="55" t="s">
        <v>1300</v>
      </c>
      <c r="D653" s="307"/>
      <c r="E653" s="307"/>
      <c r="F653" s="57" t="str">
        <f t="shared" si="188"/>
        <v>-</v>
      </c>
    </row>
    <row r="654" spans="1:6" ht="22.8" x14ac:dyDescent="0.2">
      <c r="A654" s="54" t="s">
        <v>605</v>
      </c>
      <c r="B654" s="88" t="s">
        <v>1301</v>
      </c>
      <c r="C654" s="55" t="s">
        <v>1302</v>
      </c>
      <c r="D654" s="307">
        <v>66</v>
      </c>
      <c r="E654" s="307">
        <v>65</v>
      </c>
      <c r="F654" s="57">
        <f t="shared" si="188"/>
        <v>98.484848484848484</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58</v>
      </c>
      <c r="E656" s="307">
        <v>58</v>
      </c>
      <c r="F656" s="57">
        <f t="shared" si="188"/>
        <v>100</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3832216</v>
      </c>
      <c r="E675" s="284">
        <v>4047976.45</v>
      </c>
      <c r="F675" s="57">
        <f t="shared" si="188"/>
        <v>105.63017455174761</v>
      </c>
    </row>
    <row r="676" spans="1:6" ht="22.8" x14ac:dyDescent="0.2">
      <c r="A676" s="54">
        <v>63613</v>
      </c>
      <c r="B676" s="229" t="s">
        <v>1346</v>
      </c>
      <c r="C676" s="55" t="s">
        <v>1347</v>
      </c>
      <c r="D676" s="284">
        <v>74996</v>
      </c>
      <c r="E676" s="284">
        <v>81483.75</v>
      </c>
      <c r="F676" s="57">
        <f t="shared" si="188"/>
        <v>108.65079470905114</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88838</v>
      </c>
      <c r="E710" s="284">
        <v>137488.75</v>
      </c>
      <c r="F710" s="57">
        <f t="shared" si="188"/>
        <v>154.7634458227335</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17639</v>
      </c>
      <c r="E717" s="284">
        <v>3532.5</v>
      </c>
      <c r="F717" s="57">
        <f t="shared" si="188"/>
        <v>20.02664550144566</v>
      </c>
    </row>
    <row r="718" spans="1:6" ht="12.75" customHeight="1" x14ac:dyDescent="0.2">
      <c r="A718" s="54">
        <v>32121</v>
      </c>
      <c r="B718" s="88" t="s">
        <v>1412</v>
      </c>
      <c r="C718" s="55" t="s">
        <v>1413</v>
      </c>
      <c r="D718" s="284">
        <v>155638</v>
      </c>
      <c r="E718" s="284">
        <v>177084.32</v>
      </c>
      <c r="F718" s="57">
        <f t="shared" si="188"/>
        <v>113.77961680309437</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5660</v>
      </c>
      <c r="E720" s="284">
        <v>6660</v>
      </c>
      <c r="F720" s="57">
        <f t="shared" si="188"/>
        <v>117.6678445229682</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9629</v>
      </c>
      <c r="E722" s="284">
        <v>13100.38</v>
      </c>
      <c r="F722" s="57">
        <f t="shared" si="188"/>
        <v>136.05130335445008</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si="190"/>
        <v>-</v>
      </c>
    </row>
    <row r="981" spans="1:6" ht="22.8" x14ac:dyDescent="0.2">
      <c r="A981" s="54">
        <v>54772</v>
      </c>
      <c r="B981" s="88" t="s">
        <v>1937</v>
      </c>
      <c r="C981" s="55" t="s">
        <v>1938</v>
      </c>
      <c r="D981" s="284"/>
      <c r="E981" s="284"/>
      <c r="F981" s="57" t="str">
        <f t="shared" si="190"/>
        <v>-</v>
      </c>
    </row>
    <row r="982" spans="1:6" ht="22.8" x14ac:dyDescent="0.2">
      <c r="A982" s="61">
        <v>55312</v>
      </c>
      <c r="B982" s="91" t="s">
        <v>1939</v>
      </c>
      <c r="C982" s="62" t="s">
        <v>1940</v>
      </c>
      <c r="D982" s="285"/>
      <c r="E982" s="285"/>
      <c r="F982" s="63" t="str">
        <f t="shared" si="190"/>
        <v>-</v>
      </c>
    </row>
    <row r="983" spans="1:6" ht="20.100000000000001" customHeight="1" x14ac:dyDescent="0.25">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24" x14ac:dyDescent="0.2">
      <c r="A985" s="77" t="s">
        <v>1945</v>
      </c>
      <c r="B985" s="228" t="s">
        <v>1946</v>
      </c>
      <c r="C985" s="78" t="s">
        <v>1947</v>
      </c>
      <c r="D985" s="286"/>
      <c r="E985" s="286"/>
      <c r="F985" s="69" t="str">
        <f t="shared" ref="F985:F992" si="191">IF(D985&lt;&gt;0,IF(E985/D985&gt;=100,"&gt;&gt;100",E985/D985*100),"-")</f>
        <v>-</v>
      </c>
    </row>
    <row r="986" spans="1:6" ht="12" x14ac:dyDescent="0.2">
      <c r="A986" s="54" t="s">
        <v>1948</v>
      </c>
      <c r="B986" s="88" t="s">
        <v>1949</v>
      </c>
      <c r="C986" s="55" t="s">
        <v>1948</v>
      </c>
      <c r="D986" s="287"/>
      <c r="E986" s="287"/>
      <c r="F986" s="57" t="str">
        <f t="shared" si="191"/>
        <v>-</v>
      </c>
    </row>
    <row r="987" spans="1:6" ht="22.8" x14ac:dyDescent="0.2">
      <c r="A987" s="54" t="s">
        <v>1950</v>
      </c>
      <c r="B987" s="88" t="s">
        <v>1951</v>
      </c>
      <c r="C987" s="55" t="s">
        <v>1950</v>
      </c>
      <c r="D987" s="287"/>
      <c r="E987" s="287"/>
      <c r="F987" s="57" t="str">
        <f t="shared" si="191"/>
        <v>-</v>
      </c>
    </row>
    <row r="988" spans="1:6" ht="22.8"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2.8"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1963</v>
      </c>
      <c r="E3" s="266" t="s">
        <v>1964</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37" workbookViewId="0">
      <selection activeCell="D58" sqref="D58"/>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2858</v>
      </c>
      <c r="C5" s="221" t="s">
        <v>2859</v>
      </c>
      <c r="D5" s="297">
        <v>223523.89</v>
      </c>
      <c r="E5" s="38"/>
      <c r="F5" s="38"/>
      <c r="G5" s="38"/>
      <c r="H5" s="38"/>
      <c r="I5" s="38"/>
      <c r="J5" s="38"/>
      <c r="K5" s="38"/>
      <c r="L5" s="38"/>
      <c r="M5" s="38"/>
      <c r="N5" s="38"/>
      <c r="O5" s="38"/>
      <c r="P5" s="38"/>
      <c r="Q5" s="38"/>
      <c r="R5" s="38"/>
      <c r="S5" s="38"/>
      <c r="T5" s="38"/>
      <c r="U5" s="38"/>
    </row>
    <row r="6" spans="1:24" ht="24" x14ac:dyDescent="0.25">
      <c r="A6" s="132"/>
      <c r="B6" s="133" t="s">
        <v>2860</v>
      </c>
      <c r="C6" s="222" t="s">
        <v>2861</v>
      </c>
      <c r="D6" s="41">
        <f>D7+D8+D17+D18</f>
        <v>4706150.55</v>
      </c>
      <c r="E6" s="38"/>
      <c r="F6" s="38"/>
      <c r="G6" s="38"/>
      <c r="H6" s="38"/>
      <c r="I6" s="38"/>
      <c r="J6" s="38"/>
      <c r="K6" s="38"/>
      <c r="L6" s="38"/>
      <c r="M6" s="38"/>
      <c r="N6" s="38"/>
      <c r="O6" s="38"/>
      <c r="P6" s="38"/>
      <c r="Q6" s="38"/>
      <c r="R6" s="38"/>
      <c r="S6" s="38"/>
      <c r="T6" s="38"/>
      <c r="U6" s="38"/>
    </row>
    <row r="7" spans="1:24" ht="12.75" customHeight="1" x14ac:dyDescent="0.25">
      <c r="A7" s="132"/>
      <c r="B7" s="135" t="s">
        <v>2862</v>
      </c>
      <c r="C7" s="222" t="s">
        <v>2863</v>
      </c>
      <c r="D7" s="298">
        <v>8618.27</v>
      </c>
      <c r="E7" s="38"/>
      <c r="F7" s="38"/>
      <c r="G7" s="38"/>
      <c r="H7" s="38"/>
      <c r="I7" s="38"/>
      <c r="J7" s="38"/>
      <c r="K7" s="38"/>
      <c r="L7" s="38"/>
      <c r="M7" s="38"/>
      <c r="N7" s="38"/>
      <c r="O7" s="38"/>
      <c r="P7" s="38"/>
      <c r="Q7" s="38"/>
      <c r="R7" s="38"/>
      <c r="S7" s="38"/>
      <c r="T7" s="38"/>
      <c r="U7" s="38"/>
    </row>
    <row r="8" spans="1:24" ht="12.75" customHeight="1" x14ac:dyDescent="0.25">
      <c r="A8" s="132" t="s">
        <v>2269</v>
      </c>
      <c r="B8" s="133" t="s">
        <v>2864</v>
      </c>
      <c r="C8" s="222" t="s">
        <v>2865</v>
      </c>
      <c r="D8" s="41">
        <f>SUM(D9:D16)</f>
        <v>4693109.28</v>
      </c>
      <c r="E8" s="38"/>
      <c r="F8" s="38"/>
      <c r="G8" s="38"/>
      <c r="H8" s="38"/>
      <c r="I8" s="38"/>
      <c r="J8" s="38"/>
      <c r="K8" s="38"/>
      <c r="L8" s="38"/>
      <c r="M8" s="38"/>
      <c r="N8" s="38"/>
      <c r="O8" s="38"/>
      <c r="P8" s="38"/>
      <c r="Q8" s="38"/>
      <c r="R8" s="38"/>
      <c r="S8" s="38"/>
      <c r="T8" s="38"/>
      <c r="U8" s="38"/>
    </row>
    <row r="9" spans="1:24" ht="12.75" customHeight="1" x14ac:dyDescent="0.25">
      <c r="A9" s="89" t="s">
        <v>2271</v>
      </c>
      <c r="B9" s="88" t="s">
        <v>2272</v>
      </c>
      <c r="C9" s="222" t="s">
        <v>2866</v>
      </c>
      <c r="D9" s="298">
        <v>3970579.28</v>
      </c>
      <c r="E9" s="38"/>
      <c r="F9" s="38"/>
      <c r="G9" s="38"/>
      <c r="H9" s="38"/>
      <c r="I9" s="38"/>
      <c r="J9" s="38"/>
      <c r="K9" s="38"/>
      <c r="L9" s="38"/>
      <c r="M9" s="38"/>
      <c r="N9" s="38"/>
      <c r="O9" s="38"/>
      <c r="P9" s="38"/>
      <c r="Q9" s="38"/>
      <c r="R9" s="38"/>
      <c r="S9" s="38"/>
      <c r="T9" s="38"/>
      <c r="U9" s="38"/>
    </row>
    <row r="10" spans="1:24" ht="12.75" customHeight="1" x14ac:dyDescent="0.25">
      <c r="A10" s="89" t="s">
        <v>2273</v>
      </c>
      <c r="B10" s="88" t="s">
        <v>2274</v>
      </c>
      <c r="C10" s="222" t="s">
        <v>2867</v>
      </c>
      <c r="D10" s="298">
        <v>714892.92</v>
      </c>
      <c r="E10" s="38"/>
      <c r="F10" s="38"/>
      <c r="G10" s="38"/>
      <c r="H10" s="38"/>
      <c r="I10" s="38"/>
      <c r="J10" s="38"/>
      <c r="K10" s="38"/>
      <c r="L10" s="38"/>
      <c r="M10" s="38"/>
      <c r="N10" s="38"/>
      <c r="O10" s="38"/>
      <c r="P10" s="38"/>
      <c r="Q10" s="38"/>
      <c r="R10" s="38"/>
      <c r="S10" s="38"/>
      <c r="T10" s="38"/>
      <c r="U10" s="38"/>
    </row>
    <row r="11" spans="1:24" ht="12.75" customHeight="1" x14ac:dyDescent="0.25">
      <c r="A11" s="89" t="s">
        <v>2275</v>
      </c>
      <c r="B11" s="88" t="s">
        <v>2868</v>
      </c>
      <c r="C11" s="222" t="s">
        <v>2869</v>
      </c>
      <c r="D11" s="298">
        <v>7637.08</v>
      </c>
      <c r="E11" s="38"/>
      <c r="F11" s="38"/>
      <c r="G11" s="38"/>
      <c r="H11" s="38"/>
      <c r="I11" s="38"/>
      <c r="J11" s="38"/>
      <c r="K11" s="38"/>
      <c r="L11" s="38"/>
      <c r="M11" s="38"/>
      <c r="N11" s="38"/>
      <c r="O11" s="38"/>
      <c r="P11" s="38"/>
      <c r="Q11" s="38"/>
      <c r="R11" s="38"/>
      <c r="S11" s="38"/>
      <c r="T11" s="38"/>
      <c r="U11" s="38"/>
    </row>
    <row r="12" spans="1:24" ht="12.75" customHeight="1" x14ac:dyDescent="0.25">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3.2" x14ac:dyDescent="0.25">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5">
      <c r="A17" s="132" t="s">
        <v>2293</v>
      </c>
      <c r="B17" s="133" t="s">
        <v>2294</v>
      </c>
      <c r="C17" s="222" t="s">
        <v>2876</v>
      </c>
      <c r="D17" s="298">
        <v>4423</v>
      </c>
      <c r="E17" s="38"/>
      <c r="F17" s="38"/>
      <c r="G17" s="38"/>
      <c r="H17" s="38"/>
      <c r="I17" s="38"/>
      <c r="J17" s="38"/>
      <c r="K17" s="38"/>
      <c r="L17" s="38"/>
      <c r="M17" s="38"/>
      <c r="N17" s="38"/>
      <c r="O17" s="38"/>
      <c r="P17" s="38"/>
      <c r="Q17" s="38"/>
      <c r="R17" s="38"/>
      <c r="S17" s="38"/>
      <c r="T17" s="38"/>
      <c r="U17" s="38"/>
    </row>
    <row r="18" spans="1:22" ht="24" x14ac:dyDescent="0.2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5">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5">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5">
      <c r="A24" s="89"/>
      <c r="B24" s="133" t="s">
        <v>2892</v>
      </c>
      <c r="C24" s="222" t="s">
        <v>2893</v>
      </c>
      <c r="D24" s="41">
        <f>D25+D26+D35+D36</f>
        <v>4724586.58</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2862</v>
      </c>
      <c r="C25" s="222" t="s">
        <v>2894</v>
      </c>
      <c r="D25" s="298">
        <v>5611.57</v>
      </c>
      <c r="E25" s="38"/>
      <c r="F25" s="38"/>
      <c r="G25" s="38"/>
      <c r="H25" s="38"/>
      <c r="I25" s="38"/>
      <c r="J25" s="38"/>
      <c r="K25" s="38"/>
      <c r="L25" s="38"/>
      <c r="M25" s="38"/>
      <c r="N25" s="38"/>
      <c r="O25" s="38"/>
      <c r="P25" s="38"/>
      <c r="Q25" s="38"/>
      <c r="R25" s="38"/>
      <c r="S25" s="38"/>
      <c r="T25" s="38"/>
      <c r="U25" s="38"/>
    </row>
    <row r="26" spans="1:22" ht="12.75" customHeight="1" x14ac:dyDescent="0.25">
      <c r="A26" s="132" t="s">
        <v>2269</v>
      </c>
      <c r="B26" s="133" t="s">
        <v>2895</v>
      </c>
      <c r="C26" s="222" t="s">
        <v>2896</v>
      </c>
      <c r="D26" s="41">
        <f>SUM(D27:D34)</f>
        <v>4714552.01</v>
      </c>
      <c r="E26" s="38"/>
      <c r="F26" s="38"/>
      <c r="G26" s="38"/>
      <c r="H26" s="38"/>
      <c r="I26" s="38"/>
      <c r="J26" s="38"/>
      <c r="K26" s="38"/>
      <c r="L26" s="38"/>
      <c r="M26" s="38"/>
      <c r="N26" s="38"/>
      <c r="O26" s="38"/>
      <c r="P26" s="38"/>
      <c r="Q26" s="38"/>
      <c r="R26" s="38"/>
      <c r="S26" s="38"/>
      <c r="T26" s="38"/>
      <c r="U26" s="38"/>
    </row>
    <row r="27" spans="1:22" ht="12.75" customHeight="1" x14ac:dyDescent="0.25">
      <c r="A27" s="89" t="s">
        <v>2271</v>
      </c>
      <c r="B27" s="88" t="s">
        <v>2272</v>
      </c>
      <c r="C27" s="222" t="s">
        <v>2897</v>
      </c>
      <c r="D27" s="298">
        <v>3970579.28</v>
      </c>
      <c r="E27" s="38"/>
      <c r="F27" s="38"/>
      <c r="G27" s="38"/>
      <c r="H27" s="38"/>
      <c r="I27" s="38"/>
      <c r="J27" s="38"/>
      <c r="K27" s="38"/>
      <c r="L27" s="38"/>
      <c r="M27" s="38"/>
      <c r="N27" s="38"/>
      <c r="O27" s="38"/>
      <c r="P27" s="38"/>
      <c r="Q27" s="38"/>
      <c r="R27" s="38"/>
      <c r="S27" s="38"/>
      <c r="T27" s="38"/>
      <c r="U27" s="38"/>
    </row>
    <row r="28" spans="1:22" ht="12.75" customHeight="1" x14ac:dyDescent="0.25">
      <c r="A28" s="89" t="s">
        <v>2273</v>
      </c>
      <c r="B28" s="88" t="s">
        <v>2274</v>
      </c>
      <c r="C28" s="222" t="s">
        <v>2898</v>
      </c>
      <c r="D28" s="298">
        <v>721478.81</v>
      </c>
      <c r="E28" s="38"/>
      <c r="F28" s="38"/>
      <c r="G28" s="38"/>
      <c r="H28" s="38"/>
      <c r="I28" s="38"/>
      <c r="J28" s="38"/>
      <c r="K28" s="38"/>
      <c r="L28" s="38"/>
      <c r="M28" s="38"/>
      <c r="N28" s="38"/>
      <c r="O28" s="38"/>
      <c r="P28" s="38"/>
      <c r="Q28" s="38"/>
      <c r="R28" s="38"/>
      <c r="S28" s="38"/>
      <c r="T28" s="38"/>
      <c r="U28" s="38"/>
    </row>
    <row r="29" spans="1:22" ht="12.75" customHeight="1" x14ac:dyDescent="0.25">
      <c r="A29" s="89" t="s">
        <v>2275</v>
      </c>
      <c r="B29" s="88" t="s">
        <v>2868</v>
      </c>
      <c r="C29" s="222" t="s">
        <v>2899</v>
      </c>
      <c r="D29" s="298">
        <v>7649.58</v>
      </c>
      <c r="E29" s="38"/>
      <c r="F29" s="38"/>
      <c r="G29" s="38"/>
      <c r="H29" s="38"/>
      <c r="I29" s="38"/>
      <c r="J29" s="38"/>
      <c r="K29" s="38"/>
      <c r="L29" s="38"/>
      <c r="M29" s="38"/>
      <c r="N29" s="38"/>
      <c r="O29" s="38"/>
      <c r="P29" s="38"/>
      <c r="Q29" s="38"/>
      <c r="R29" s="38"/>
      <c r="S29" s="38"/>
      <c r="T29" s="38"/>
      <c r="U29" s="38"/>
    </row>
    <row r="30" spans="1:22" ht="12.75" customHeight="1" x14ac:dyDescent="0.25">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3.2" x14ac:dyDescent="0.25">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2291</v>
      </c>
      <c r="B34" s="88" t="s">
        <v>2292</v>
      </c>
      <c r="C34" s="222" t="s">
        <v>2904</v>
      </c>
      <c r="D34" s="298">
        <v>14844.34</v>
      </c>
      <c r="E34" s="38"/>
      <c r="F34" s="38"/>
      <c r="G34" s="38"/>
      <c r="H34" s="38"/>
      <c r="I34" s="38"/>
      <c r="J34" s="38"/>
      <c r="K34" s="38"/>
      <c r="L34" s="38"/>
      <c r="M34" s="38"/>
      <c r="N34" s="38"/>
      <c r="O34" s="38"/>
      <c r="P34" s="38"/>
      <c r="Q34" s="38"/>
      <c r="R34" s="38"/>
      <c r="S34" s="38"/>
      <c r="T34" s="38"/>
      <c r="U34" s="38"/>
    </row>
    <row r="35" spans="1:21" ht="12.75" customHeight="1" x14ac:dyDescent="0.25">
      <c r="A35" s="132" t="s">
        <v>2293</v>
      </c>
      <c r="B35" s="133" t="s">
        <v>2294</v>
      </c>
      <c r="C35" s="222" t="s">
        <v>2905</v>
      </c>
      <c r="D35" s="298">
        <v>4423</v>
      </c>
      <c r="E35" s="38"/>
      <c r="F35" s="38"/>
      <c r="G35" s="38"/>
      <c r="H35" s="38"/>
      <c r="I35" s="38"/>
      <c r="J35" s="38"/>
      <c r="K35" s="38"/>
      <c r="L35" s="38"/>
      <c r="M35" s="38"/>
      <c r="N35" s="38"/>
      <c r="O35" s="38"/>
      <c r="P35" s="38"/>
      <c r="Q35" s="38"/>
      <c r="R35" s="38"/>
      <c r="S35" s="38"/>
      <c r="T35" s="38"/>
      <c r="U35" s="38"/>
    </row>
    <row r="36" spans="1:21" ht="36" x14ac:dyDescent="0.2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5">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5">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5">
      <c r="A42" s="89"/>
      <c r="B42" s="133" t="s">
        <v>2914</v>
      </c>
      <c r="C42" s="222" t="s">
        <v>2915</v>
      </c>
      <c r="D42" s="41">
        <f>D5+D6-D24</f>
        <v>205087.8599999994</v>
      </c>
      <c r="E42" s="38"/>
      <c r="F42" s="38"/>
      <c r="G42" s="38"/>
      <c r="H42" s="38"/>
      <c r="I42" s="38"/>
      <c r="J42" s="38"/>
      <c r="K42" s="38"/>
      <c r="L42" s="38"/>
      <c r="M42" s="38"/>
      <c r="N42" s="38"/>
      <c r="O42" s="38"/>
      <c r="P42" s="38"/>
      <c r="Q42" s="38"/>
      <c r="R42" s="38"/>
      <c r="S42" s="38"/>
      <c r="T42" s="38"/>
      <c r="U42" s="38"/>
    </row>
    <row r="43" spans="1:21" ht="24" x14ac:dyDescent="0.25">
      <c r="A43" s="132"/>
      <c r="B43" s="133" t="s">
        <v>2916</v>
      </c>
      <c r="C43" s="222" t="s">
        <v>2917</v>
      </c>
      <c r="D43" s="41">
        <f>D44+D49+D90+D95</f>
        <v>179663.58000000002</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2918</v>
      </c>
      <c r="C44" s="222" t="s">
        <v>2919</v>
      </c>
      <c r="D44" s="41">
        <f>SUM(D45:D48)</f>
        <v>79256.7</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2922</v>
      </c>
      <c r="C46" s="222" t="s">
        <v>2923</v>
      </c>
      <c r="D46" s="298">
        <v>3006.7</v>
      </c>
      <c r="E46" s="38"/>
      <c r="F46" s="38"/>
      <c r="G46" s="38"/>
      <c r="H46" s="38"/>
      <c r="I46" s="38"/>
      <c r="J46" s="38"/>
      <c r="K46" s="38"/>
      <c r="L46" s="38"/>
      <c r="M46" s="38"/>
      <c r="N46" s="38"/>
      <c r="O46" s="38"/>
      <c r="P46" s="38"/>
      <c r="Q46" s="38"/>
      <c r="R46" s="38"/>
      <c r="S46" s="38"/>
      <c r="T46" s="38"/>
      <c r="U46" s="38"/>
    </row>
    <row r="47" spans="1:21" ht="12.75" customHeight="1" x14ac:dyDescent="0.25">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2926</v>
      </c>
      <c r="C48" s="222" t="s">
        <v>2927</v>
      </c>
      <c r="D48" s="298">
        <v>76250</v>
      </c>
      <c r="E48" s="38"/>
      <c r="F48" s="38"/>
      <c r="G48" s="38"/>
      <c r="H48" s="38"/>
      <c r="I48" s="38"/>
      <c r="J48" s="38"/>
      <c r="K48" s="38"/>
      <c r="L48" s="38"/>
      <c r="M48" s="38"/>
      <c r="N48" s="38"/>
      <c r="O48" s="38"/>
      <c r="P48" s="38"/>
      <c r="Q48" s="38"/>
      <c r="R48" s="38"/>
      <c r="S48" s="38"/>
      <c r="T48" s="38"/>
      <c r="U48" s="38"/>
    </row>
    <row r="49" spans="1:21" ht="24" x14ac:dyDescent="0.25">
      <c r="A49" s="132" t="s">
        <v>2269</v>
      </c>
      <c r="B49" s="202" t="s">
        <v>2928</v>
      </c>
      <c r="C49" s="222" t="s">
        <v>2929</v>
      </c>
      <c r="D49" s="41">
        <f>D50+D55+D60+D65+D70+D75+D80+D85</f>
        <v>100406.88</v>
      </c>
      <c r="E49" s="38"/>
      <c r="F49" s="38"/>
      <c r="G49" s="38"/>
      <c r="H49" s="38"/>
      <c r="I49" s="38"/>
      <c r="J49" s="38"/>
      <c r="K49" s="38"/>
      <c r="L49" s="38"/>
      <c r="M49" s="38"/>
      <c r="N49" s="38"/>
      <c r="O49" s="38"/>
      <c r="P49" s="38"/>
      <c r="Q49" s="38"/>
      <c r="R49" s="38"/>
      <c r="S49" s="38"/>
      <c r="T49" s="38"/>
      <c r="U49" s="38"/>
    </row>
    <row r="50" spans="1:21" ht="12.75" customHeight="1" x14ac:dyDescent="0.25">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2273</v>
      </c>
      <c r="B55" s="133" t="s">
        <v>2936</v>
      </c>
      <c r="C55" s="222" t="s">
        <v>2937</v>
      </c>
      <c r="D55" s="41">
        <f>SUM(D56:D59)</f>
        <v>100406.88</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2920</v>
      </c>
      <c r="C56" s="222" t="s">
        <v>2938</v>
      </c>
      <c r="D56" s="298">
        <v>47280.71</v>
      </c>
      <c r="E56" s="38"/>
      <c r="F56" s="38"/>
      <c r="G56" s="38"/>
      <c r="H56" s="38"/>
      <c r="I56" s="38"/>
      <c r="J56" s="38"/>
      <c r="K56" s="38"/>
      <c r="L56" s="38"/>
      <c r="M56" s="38"/>
      <c r="N56" s="38"/>
      <c r="O56" s="38"/>
      <c r="P56" s="38"/>
      <c r="Q56" s="38"/>
      <c r="R56" s="38"/>
      <c r="S56" s="38"/>
      <c r="T56" s="38"/>
      <c r="U56" s="38"/>
    </row>
    <row r="57" spans="1:21" ht="12.75" customHeight="1" x14ac:dyDescent="0.25">
      <c r="A57" s="89"/>
      <c r="B57" s="88" t="s">
        <v>2922</v>
      </c>
      <c r="C57" s="222" t="s">
        <v>2939</v>
      </c>
      <c r="D57" s="298">
        <v>53126.17</v>
      </c>
      <c r="E57" s="38"/>
      <c r="F57" s="38"/>
      <c r="G57" s="38"/>
      <c r="H57" s="38"/>
      <c r="I57" s="38"/>
      <c r="J57" s="38"/>
      <c r="K57" s="38"/>
      <c r="L57" s="38"/>
      <c r="M57" s="38"/>
      <c r="N57" s="38"/>
      <c r="O57" s="38"/>
      <c r="P57" s="38"/>
      <c r="Q57" s="38"/>
      <c r="R57" s="38"/>
      <c r="S57" s="38"/>
      <c r="T57" s="38"/>
      <c r="U57" s="38"/>
    </row>
    <row r="58" spans="1:21" ht="12.75" customHeight="1" x14ac:dyDescent="0.25">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5">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13.2" x14ac:dyDescent="0.25">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5">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5">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2991</v>
      </c>
      <c r="C101" s="222" t="s">
        <v>2992</v>
      </c>
      <c r="D101" s="41">
        <f>SUM(D102:D105)</f>
        <v>25424.28</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2269</v>
      </c>
      <c r="B103" s="88" t="s">
        <v>2843</v>
      </c>
      <c r="C103" s="222" t="s">
        <v>2994</v>
      </c>
      <c r="D103" s="298">
        <v>25424.28</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2856</v>
      </c>
      <c r="B1" s="373"/>
      <c r="C1" s="373"/>
      <c r="D1" s="373"/>
      <c r="E1" s="80" t="s">
        <v>2998</v>
      </c>
      <c r="F1" s="80"/>
      <c r="G1" s="80"/>
      <c r="H1" s="80"/>
      <c r="I1" s="80"/>
      <c r="J1" s="80"/>
      <c r="K1" s="80"/>
      <c r="L1" s="80"/>
      <c r="M1" s="80"/>
      <c r="N1" s="80"/>
      <c r="O1" s="80"/>
      <c r="P1" s="80"/>
    </row>
    <row r="2" spans="1:16" ht="37.5" customHeight="1" x14ac:dyDescent="0.25">
      <c r="A2" s="375" t="s">
        <v>2999</v>
      </c>
      <c r="B2" s="373"/>
      <c r="C2" s="373"/>
      <c r="D2" s="373"/>
    </row>
    <row r="3" spans="1:16" ht="29.25" customHeight="1" x14ac:dyDescent="0.25">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8615</v>
      </c>
      <c r="P3" s="80"/>
    </row>
    <row r="4" spans="1:16" ht="19.5" customHeight="1" x14ac:dyDescent="0.25">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5">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6" t="s">
        <v>3021</v>
      </c>
      <c r="B19" s="377"/>
      <c r="C19" s="378"/>
      <c r="D19" s="143"/>
      <c r="E19" s="80">
        <f>SUM(E20:E274)</f>
        <v>0</v>
      </c>
      <c r="F19" s="80">
        <f>SUM(F20:F274)</f>
        <v>2</v>
      </c>
      <c r="G19" s="80"/>
      <c r="H19" s="80"/>
      <c r="I19" s="80"/>
      <c r="J19" s="80"/>
      <c r="K19" s="80"/>
      <c r="L19" s="80"/>
      <c r="M19" s="80"/>
      <c r="N19" s="80"/>
      <c r="O19" s="80"/>
      <c r="P19" s="80"/>
    </row>
    <row r="20" spans="1:16" ht="20.399999999999999" x14ac:dyDescent="0.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3224</v>
      </c>
      <c r="D222" s="143"/>
      <c r="E222" s="80">
        <f t="shared" si="20"/>
        <v>0</v>
      </c>
      <c r="F222" s="80">
        <f t="shared" si="21"/>
        <v>1</v>
      </c>
      <c r="G222" s="80"/>
      <c r="H222" s="80"/>
      <c r="I222" s="80"/>
      <c r="J222" s="80"/>
      <c r="K222" s="80"/>
      <c r="L222" s="80">
        <f>IF(AND('PR-RAS'!D190&gt;0,'PR-RAS'!D726=0),1,0)</f>
        <v>0</v>
      </c>
      <c r="M222" s="80">
        <f>IF(AND('PR-RAS'!E190&gt;0,'PR-RAS'!E726=0),1,0)</f>
        <v>1</v>
      </c>
      <c r="N222" s="80"/>
      <c r="O222" s="80"/>
      <c r="P222" s="80"/>
    </row>
    <row r="223" spans="1:16" ht="43.5" customHeight="1" x14ac:dyDescent="0.25">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3297</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3298</v>
      </c>
      <c r="B1" s="384"/>
      <c r="C1" s="384"/>
      <c r="D1" s="322"/>
    </row>
    <row r="2" spans="1:17" ht="33" customHeight="1" x14ac:dyDescent="0.25">
      <c r="A2" s="385" t="s">
        <v>3299</v>
      </c>
      <c r="B2" s="386"/>
      <c r="C2" s="383"/>
      <c r="D2" s="4"/>
      <c r="E2" s="4"/>
      <c r="F2" s="4"/>
      <c r="G2" s="4"/>
      <c r="H2" s="4"/>
      <c r="I2" s="4"/>
      <c r="J2" s="4"/>
      <c r="K2" s="4"/>
      <c r="L2" s="4"/>
      <c r="M2" s="4"/>
      <c r="N2" s="4"/>
      <c r="O2" s="4"/>
      <c r="P2" s="4"/>
      <c r="Q2" s="4"/>
    </row>
    <row r="3" spans="1:17" ht="18.75" customHeight="1" x14ac:dyDescent="0.25">
      <c r="A3" s="43" t="s">
        <v>3300</v>
      </c>
      <c r="B3" s="387" t="s">
        <v>3301</v>
      </c>
      <c r="C3" s="383"/>
      <c r="D3" s="4"/>
      <c r="E3" s="4"/>
      <c r="F3" s="4"/>
      <c r="G3" s="4"/>
      <c r="H3" s="4"/>
      <c r="I3" s="4"/>
      <c r="J3" s="4"/>
      <c r="K3" s="4"/>
      <c r="L3" s="4"/>
      <c r="M3" s="4"/>
      <c r="N3" s="4"/>
      <c r="O3" s="4"/>
      <c r="P3" s="4"/>
      <c r="Q3" s="4"/>
    </row>
    <row r="4" spans="1:17" ht="37.5" hidden="1" customHeight="1" x14ac:dyDescent="0.25">
      <c r="A4" s="44" t="s">
        <v>3302</v>
      </c>
      <c r="B4" s="382" t="s">
        <v>3303</v>
      </c>
      <c r="C4" s="383"/>
      <c r="D4" s="4"/>
      <c r="E4" s="4"/>
      <c r="F4" s="4"/>
      <c r="G4" s="4"/>
      <c r="H4" s="4"/>
      <c r="I4" s="4"/>
      <c r="J4" s="4"/>
      <c r="K4" s="4"/>
      <c r="L4" s="4"/>
      <c r="M4" s="4"/>
      <c r="N4" s="4"/>
      <c r="O4" s="4"/>
      <c r="P4" s="4"/>
      <c r="Q4" s="4"/>
    </row>
    <row r="5" spans="1:17" ht="48" hidden="1" customHeight="1" x14ac:dyDescent="0.25">
      <c r="A5" s="44" t="s">
        <v>3302</v>
      </c>
      <c r="B5" s="382" t="s">
        <v>3304</v>
      </c>
      <c r="C5" s="383"/>
      <c r="D5" s="4"/>
      <c r="E5" s="4"/>
      <c r="F5" s="4"/>
      <c r="G5" s="4"/>
      <c r="H5" s="4"/>
      <c r="I5" s="4"/>
      <c r="J5" s="4"/>
      <c r="K5" s="4"/>
      <c r="L5" s="4"/>
      <c r="M5" s="4"/>
      <c r="N5" s="4"/>
      <c r="O5" s="4"/>
      <c r="P5" s="4"/>
      <c r="Q5" s="4"/>
    </row>
    <row r="6" spans="1:17" ht="59.25" hidden="1" customHeight="1" x14ac:dyDescent="0.25">
      <c r="A6" s="44" t="s">
        <v>3302</v>
      </c>
      <c r="B6" s="382" t="s">
        <v>3305</v>
      </c>
      <c r="C6" s="383"/>
      <c r="D6" s="4"/>
      <c r="E6" s="4"/>
      <c r="F6" s="4"/>
      <c r="G6" s="4"/>
      <c r="H6" s="4"/>
      <c r="I6" s="4"/>
      <c r="J6" s="4"/>
      <c r="K6" s="4"/>
      <c r="L6" s="4"/>
      <c r="M6" s="4"/>
      <c r="N6" s="4"/>
      <c r="O6" s="4"/>
      <c r="P6" s="4"/>
      <c r="Q6" s="4"/>
    </row>
    <row r="7" spans="1:17" ht="48" hidden="1" customHeight="1" x14ac:dyDescent="0.25">
      <c r="A7" s="44" t="s">
        <v>3306</v>
      </c>
      <c r="B7" s="382" t="s">
        <v>3307</v>
      </c>
      <c r="C7" s="383"/>
      <c r="D7" s="4"/>
      <c r="E7" s="4"/>
      <c r="F7" s="4"/>
      <c r="G7" s="4"/>
      <c r="H7" s="4"/>
      <c r="I7" s="4"/>
      <c r="J7" s="4"/>
      <c r="K7" s="4"/>
      <c r="L7" s="4"/>
      <c r="M7" s="4"/>
      <c r="N7" s="4"/>
      <c r="O7" s="4"/>
      <c r="P7" s="4"/>
      <c r="Q7" s="4"/>
    </row>
    <row r="8" spans="1:17" ht="41.25" hidden="1" customHeight="1" x14ac:dyDescent="0.25">
      <c r="A8" s="44" t="s">
        <v>3308</v>
      </c>
      <c r="B8" s="382" t="s">
        <v>3309</v>
      </c>
      <c r="C8" s="383"/>
      <c r="D8" s="4"/>
      <c r="E8" s="4"/>
      <c r="F8" s="4"/>
      <c r="G8" s="4"/>
      <c r="H8" s="4"/>
      <c r="I8" s="4"/>
      <c r="J8" s="4"/>
      <c r="K8" s="4"/>
      <c r="L8" s="4"/>
      <c r="M8" s="4"/>
      <c r="N8" s="4"/>
      <c r="O8" s="4"/>
      <c r="P8" s="4"/>
      <c r="Q8" s="4"/>
    </row>
    <row r="9" spans="1:17" ht="59.25" hidden="1" customHeight="1" x14ac:dyDescent="0.25">
      <c r="A9" s="44" t="s">
        <v>3310</v>
      </c>
      <c r="B9" s="382" t="s">
        <v>3311</v>
      </c>
      <c r="C9" s="383"/>
      <c r="D9" s="4"/>
      <c r="E9" s="4"/>
      <c r="F9" s="4"/>
      <c r="G9" s="4"/>
      <c r="H9" s="4"/>
      <c r="I9" s="4"/>
      <c r="J9" s="4"/>
      <c r="K9" s="4"/>
      <c r="L9" s="4"/>
      <c r="M9" s="4"/>
      <c r="N9" s="4"/>
      <c r="O9" s="4"/>
      <c r="P9" s="4"/>
      <c r="Q9" s="4"/>
    </row>
    <row r="10" spans="1:17" ht="61.5" hidden="1" customHeight="1" x14ac:dyDescent="0.25">
      <c r="A10" s="44" t="s">
        <v>3310</v>
      </c>
      <c r="B10" s="382" t="s">
        <v>3312</v>
      </c>
      <c r="C10" s="383"/>
      <c r="D10" s="4"/>
      <c r="E10" s="4"/>
      <c r="F10" s="4"/>
      <c r="G10" s="4"/>
      <c r="H10" s="4"/>
      <c r="I10" s="4"/>
      <c r="J10" s="4"/>
      <c r="K10" s="4"/>
      <c r="L10" s="4"/>
      <c r="M10" s="4"/>
      <c r="N10" s="4"/>
      <c r="O10" s="4"/>
      <c r="P10" s="4"/>
      <c r="Q10" s="4"/>
    </row>
    <row r="11" spans="1:17" ht="43.5" hidden="1" customHeight="1" x14ac:dyDescent="0.25">
      <c r="A11" s="44" t="s">
        <v>3310</v>
      </c>
      <c r="B11" s="382" t="s">
        <v>3313</v>
      </c>
      <c r="C11" s="383"/>
      <c r="D11" s="4"/>
      <c r="E11" s="4"/>
      <c r="F11" s="4"/>
      <c r="G11" s="4"/>
      <c r="H11" s="4"/>
      <c r="I11" s="4"/>
      <c r="J11" s="4"/>
      <c r="K11" s="4"/>
      <c r="L11" s="4"/>
      <c r="M11" s="4"/>
      <c r="N11" s="4"/>
      <c r="O11" s="4"/>
      <c r="P11" s="4"/>
      <c r="Q11" s="4"/>
    </row>
    <row r="12" spans="1:17" ht="27.75" hidden="1" customHeight="1" x14ac:dyDescent="0.25">
      <c r="A12" s="44" t="s">
        <v>3314</v>
      </c>
      <c r="B12" s="382" t="s">
        <v>3315</v>
      </c>
      <c r="C12" s="383"/>
      <c r="D12" s="4"/>
      <c r="E12" s="4"/>
      <c r="F12" s="4"/>
      <c r="G12" s="4"/>
      <c r="H12" s="4"/>
      <c r="I12" s="4"/>
      <c r="J12" s="4"/>
      <c r="K12" s="4"/>
      <c r="L12" s="4"/>
      <c r="M12" s="4"/>
      <c r="N12" s="4"/>
      <c r="O12" s="4"/>
      <c r="P12" s="4"/>
      <c r="Q12" s="4"/>
    </row>
    <row r="13" spans="1:17" ht="27.75" hidden="1" customHeight="1" x14ac:dyDescent="0.25">
      <c r="A13" s="44" t="s">
        <v>3316</v>
      </c>
      <c r="B13" s="382" t="s">
        <v>3317</v>
      </c>
      <c r="C13" s="383"/>
      <c r="D13" s="4"/>
      <c r="E13" s="4"/>
      <c r="F13" s="4"/>
      <c r="G13" s="4"/>
      <c r="H13" s="4"/>
      <c r="I13" s="4"/>
      <c r="J13" s="4"/>
      <c r="K13" s="4"/>
      <c r="L13" s="4"/>
      <c r="M13" s="4"/>
      <c r="N13" s="4"/>
      <c r="O13" s="4"/>
      <c r="P13" s="4"/>
      <c r="Q13" s="4"/>
    </row>
    <row r="14" spans="1:17" ht="45.75" hidden="1" customHeight="1" x14ac:dyDescent="0.25">
      <c r="A14" s="44" t="s">
        <v>3318</v>
      </c>
      <c r="B14" s="382" t="s">
        <v>3319</v>
      </c>
      <c r="C14" s="383"/>
      <c r="D14" s="4"/>
      <c r="E14" s="4"/>
      <c r="F14" s="4"/>
      <c r="G14" s="4"/>
      <c r="H14" s="4"/>
      <c r="I14" s="4"/>
      <c r="J14" s="4"/>
      <c r="K14" s="4"/>
      <c r="L14" s="4"/>
      <c r="M14" s="4"/>
      <c r="N14" s="4"/>
      <c r="O14" s="4"/>
      <c r="P14" s="4"/>
      <c r="Q14" s="4"/>
    </row>
    <row r="15" spans="1:17" ht="45.75" hidden="1" customHeight="1" x14ac:dyDescent="0.25">
      <c r="A15" s="44" t="s">
        <v>3320</v>
      </c>
      <c r="B15" s="382" t="s">
        <v>3321</v>
      </c>
      <c r="C15" s="383"/>
      <c r="D15" s="4"/>
      <c r="E15" s="4"/>
      <c r="F15" s="4"/>
      <c r="G15" s="4"/>
      <c r="H15" s="4"/>
      <c r="I15" s="4"/>
      <c r="J15" s="4"/>
      <c r="K15" s="4"/>
      <c r="L15" s="4"/>
      <c r="M15" s="4"/>
      <c r="N15" s="4"/>
      <c r="O15" s="4"/>
      <c r="P15" s="4"/>
      <c r="Q15" s="4"/>
    </row>
    <row r="16" spans="1:17" ht="51" hidden="1" customHeight="1" x14ac:dyDescent="0.25">
      <c r="A16" s="44" t="s">
        <v>3322</v>
      </c>
      <c r="B16" s="382" t="s">
        <v>3323</v>
      </c>
      <c r="C16" s="383"/>
      <c r="D16" s="4"/>
      <c r="E16" s="4"/>
      <c r="F16" s="4"/>
      <c r="G16" s="4"/>
      <c r="H16" s="4"/>
      <c r="I16" s="4"/>
      <c r="J16" s="4"/>
      <c r="K16" s="4"/>
      <c r="L16" s="4"/>
      <c r="M16" s="4"/>
      <c r="N16" s="4"/>
      <c r="O16" s="4"/>
      <c r="P16" s="4"/>
      <c r="Q16" s="4"/>
    </row>
    <row r="17" spans="1:17" ht="27.75" hidden="1" customHeight="1" x14ac:dyDescent="0.25">
      <c r="A17" s="44" t="s">
        <v>3324</v>
      </c>
      <c r="B17" s="382" t="s">
        <v>3325</v>
      </c>
      <c r="C17" s="383"/>
      <c r="D17" s="4"/>
      <c r="E17" s="4"/>
      <c r="F17" s="4"/>
      <c r="G17" s="4"/>
      <c r="H17" s="4"/>
      <c r="I17" s="4"/>
      <c r="J17" s="4"/>
      <c r="K17" s="4"/>
      <c r="L17" s="4"/>
      <c r="M17" s="4"/>
      <c r="N17" s="4"/>
      <c r="O17" s="4"/>
      <c r="P17" s="4"/>
      <c r="Q17" s="4"/>
    </row>
    <row r="18" spans="1:17" ht="27.75" hidden="1" customHeight="1" x14ac:dyDescent="0.25">
      <c r="A18" s="44" t="s">
        <v>3326</v>
      </c>
      <c r="B18" s="382" t="s">
        <v>3327</v>
      </c>
      <c r="C18" s="383"/>
      <c r="D18" s="4"/>
      <c r="E18" s="4"/>
      <c r="F18" s="4"/>
      <c r="G18" s="4"/>
      <c r="H18" s="4"/>
      <c r="I18" s="4"/>
      <c r="J18" s="4"/>
      <c r="K18" s="4"/>
      <c r="L18" s="4"/>
      <c r="M18" s="4"/>
      <c r="N18" s="4"/>
      <c r="O18" s="4"/>
      <c r="P18" s="4"/>
      <c r="Q18" s="4"/>
    </row>
    <row r="19" spans="1:17" ht="45" hidden="1" customHeight="1" x14ac:dyDescent="0.25">
      <c r="A19" s="44" t="s">
        <v>3326</v>
      </c>
      <c r="B19" s="382" t="s">
        <v>3328</v>
      </c>
      <c r="C19" s="383"/>
      <c r="D19" s="4"/>
      <c r="E19" s="4"/>
      <c r="F19" s="4"/>
      <c r="G19" s="4"/>
      <c r="H19" s="4"/>
      <c r="I19" s="4"/>
      <c r="J19" s="4"/>
      <c r="K19" s="4"/>
      <c r="L19" s="4"/>
      <c r="M19" s="4"/>
      <c r="N19" s="4"/>
      <c r="O19" s="4"/>
      <c r="P19" s="4"/>
      <c r="Q19" s="4"/>
    </row>
    <row r="20" spans="1:17" ht="45" hidden="1" customHeight="1" x14ac:dyDescent="0.25">
      <c r="A20" s="44" t="s">
        <v>3329</v>
      </c>
      <c r="B20" s="382" t="s">
        <v>3330</v>
      </c>
      <c r="C20" s="383"/>
      <c r="D20" s="4"/>
      <c r="E20" s="4"/>
      <c r="F20" s="4"/>
      <c r="G20" s="4"/>
      <c r="H20" s="4"/>
      <c r="I20" s="4"/>
      <c r="J20" s="4"/>
      <c r="K20" s="4"/>
      <c r="L20" s="4"/>
      <c r="M20" s="4"/>
      <c r="N20" s="4"/>
      <c r="O20" s="4"/>
      <c r="P20" s="4"/>
      <c r="Q20" s="4"/>
    </row>
    <row r="21" spans="1:17" ht="30" hidden="1" customHeight="1" x14ac:dyDescent="0.25">
      <c r="A21" s="44" t="s">
        <v>3331</v>
      </c>
      <c r="B21" s="382" t="s">
        <v>3332</v>
      </c>
      <c r="C21" s="383"/>
      <c r="D21" s="4"/>
      <c r="E21" s="4"/>
      <c r="F21" s="4"/>
      <c r="G21" s="4"/>
      <c r="H21" s="4"/>
      <c r="I21" s="4"/>
      <c r="J21" s="4"/>
      <c r="K21" s="4"/>
      <c r="L21" s="4"/>
      <c r="M21" s="4"/>
      <c r="N21" s="4"/>
      <c r="O21" s="4"/>
      <c r="P21" s="4"/>
      <c r="Q21" s="4"/>
    </row>
    <row r="22" spans="1:17" ht="30" hidden="1" customHeight="1" x14ac:dyDescent="0.25">
      <c r="A22" s="44" t="s">
        <v>3333</v>
      </c>
      <c r="B22" s="382" t="s">
        <v>3334</v>
      </c>
      <c r="C22" s="383"/>
      <c r="D22" s="4"/>
      <c r="E22" s="4"/>
      <c r="F22" s="4"/>
      <c r="G22" s="4"/>
      <c r="H22" s="4"/>
      <c r="I22" s="4"/>
      <c r="J22" s="4"/>
      <c r="K22" s="4"/>
      <c r="L22" s="4"/>
      <c r="M22" s="4"/>
      <c r="N22" s="4"/>
      <c r="O22" s="4"/>
      <c r="P22" s="4"/>
      <c r="Q22" s="4"/>
    </row>
    <row r="23" spans="1:17" ht="30" hidden="1" customHeight="1" x14ac:dyDescent="0.25">
      <c r="A23" s="44" t="s">
        <v>3335</v>
      </c>
      <c r="B23" s="382" t="s">
        <v>3336</v>
      </c>
      <c r="C23" s="383"/>
      <c r="D23" s="4"/>
      <c r="E23" s="4"/>
      <c r="F23" s="4"/>
      <c r="G23" s="4"/>
      <c r="H23" s="4"/>
      <c r="I23" s="4"/>
      <c r="J23" s="4"/>
      <c r="K23" s="4"/>
      <c r="L23" s="4"/>
      <c r="M23" s="4"/>
      <c r="N23" s="4"/>
      <c r="O23" s="4"/>
      <c r="P23" s="4"/>
      <c r="Q23" s="4"/>
    </row>
    <row r="24" spans="1:17" ht="30" hidden="1" customHeight="1" x14ac:dyDescent="0.25">
      <c r="A24" s="44" t="s">
        <v>3337</v>
      </c>
      <c r="B24" s="382" t="s">
        <v>3338</v>
      </c>
      <c r="C24" s="383"/>
      <c r="D24" s="4"/>
      <c r="E24" s="4"/>
      <c r="F24" s="4"/>
      <c r="G24" s="4"/>
      <c r="H24" s="4"/>
      <c r="I24" s="4"/>
      <c r="J24" s="4"/>
      <c r="K24" s="4"/>
      <c r="L24" s="4"/>
      <c r="M24" s="4"/>
      <c r="N24" s="4"/>
      <c r="O24" s="4"/>
      <c r="P24" s="4"/>
      <c r="Q24" s="4"/>
    </row>
    <row r="25" spans="1:17" ht="30" hidden="1" customHeight="1" x14ac:dyDescent="0.25">
      <c r="A25" s="44" t="s">
        <v>3339</v>
      </c>
      <c r="B25" s="382" t="s">
        <v>3340</v>
      </c>
      <c r="C25" s="383"/>
      <c r="D25" s="4"/>
      <c r="E25" s="4"/>
      <c r="F25" s="4"/>
      <c r="G25" s="4"/>
      <c r="H25" s="4"/>
      <c r="I25" s="4"/>
      <c r="J25" s="4"/>
      <c r="K25" s="4"/>
      <c r="L25" s="4"/>
      <c r="M25" s="4"/>
      <c r="N25" s="4"/>
      <c r="O25" s="4"/>
      <c r="P25" s="4"/>
      <c r="Q25" s="4"/>
    </row>
    <row r="26" spans="1:17" ht="30" hidden="1" customHeight="1" x14ac:dyDescent="0.25">
      <c r="A26" s="44" t="s">
        <v>3341</v>
      </c>
      <c r="B26" s="382" t="s">
        <v>3342</v>
      </c>
      <c r="C26" s="383"/>
      <c r="D26" s="4"/>
      <c r="E26" s="4"/>
      <c r="F26" s="4"/>
      <c r="G26" s="4"/>
      <c r="H26" s="4"/>
      <c r="I26" s="4"/>
      <c r="J26" s="4"/>
      <c r="K26" s="4"/>
      <c r="L26" s="4"/>
      <c r="M26" s="4"/>
      <c r="N26" s="4"/>
      <c r="O26" s="4"/>
      <c r="P26" s="4"/>
      <c r="Q26" s="4"/>
    </row>
    <row r="27" spans="1:17" ht="70.5" hidden="1" customHeight="1" x14ac:dyDescent="0.25">
      <c r="A27" s="44" t="s">
        <v>3343</v>
      </c>
      <c r="B27" s="382" t="s">
        <v>3344</v>
      </c>
      <c r="C27" s="383"/>
      <c r="D27" s="4"/>
      <c r="E27" s="4"/>
      <c r="F27" s="4"/>
      <c r="G27" s="4"/>
      <c r="H27" s="4"/>
      <c r="I27" s="4"/>
      <c r="J27" s="4"/>
      <c r="K27" s="4"/>
      <c r="L27" s="4"/>
      <c r="M27" s="4"/>
      <c r="N27" s="4"/>
      <c r="O27" s="4"/>
      <c r="P27" s="4"/>
      <c r="Q27" s="4"/>
    </row>
    <row r="28" spans="1:17" ht="48" hidden="1" customHeight="1" x14ac:dyDescent="0.25">
      <c r="A28" s="44" t="s">
        <v>3345</v>
      </c>
      <c r="B28" s="382" t="s">
        <v>3346</v>
      </c>
      <c r="C28" s="383"/>
      <c r="D28" s="4"/>
      <c r="E28" s="4"/>
      <c r="F28" s="4"/>
      <c r="G28" s="4"/>
      <c r="H28" s="4"/>
      <c r="I28" s="4"/>
      <c r="J28" s="4"/>
      <c r="K28" s="4"/>
      <c r="L28" s="4"/>
      <c r="M28" s="4"/>
      <c r="N28" s="4"/>
      <c r="O28" s="4"/>
      <c r="P28" s="4"/>
      <c r="Q28" s="4"/>
    </row>
    <row r="29" spans="1:17" ht="100.5" hidden="1" customHeight="1" x14ac:dyDescent="0.25">
      <c r="A29" s="44" t="s">
        <v>3347</v>
      </c>
      <c r="B29" s="382" t="s">
        <v>3348</v>
      </c>
      <c r="C29" s="383"/>
      <c r="D29" s="4"/>
      <c r="E29" s="4"/>
      <c r="F29" s="4"/>
      <c r="G29" s="4"/>
      <c r="H29" s="4"/>
      <c r="I29" s="4"/>
      <c r="J29" s="4"/>
      <c r="K29" s="4"/>
      <c r="L29" s="4"/>
      <c r="M29" s="4"/>
      <c r="N29" s="4"/>
      <c r="O29" s="4"/>
      <c r="P29" s="4"/>
      <c r="Q29" s="4"/>
    </row>
    <row r="30" spans="1:17" ht="45" hidden="1" customHeight="1" x14ac:dyDescent="0.25">
      <c r="A30" s="44" t="s">
        <v>3349</v>
      </c>
      <c r="B30" s="382" t="s">
        <v>3350</v>
      </c>
      <c r="C30" s="383"/>
      <c r="D30" s="4"/>
      <c r="E30" s="4"/>
      <c r="F30" s="4"/>
      <c r="G30" s="4"/>
      <c r="H30" s="4"/>
      <c r="I30" s="4"/>
      <c r="J30" s="4"/>
      <c r="K30" s="4"/>
      <c r="L30" s="4"/>
      <c r="M30" s="4"/>
      <c r="N30" s="4"/>
      <c r="O30" s="4"/>
      <c r="P30" s="4"/>
      <c r="Q30" s="4"/>
    </row>
    <row r="31" spans="1:17" ht="45" hidden="1" customHeight="1" x14ac:dyDescent="0.25">
      <c r="A31" s="44" t="s">
        <v>3351</v>
      </c>
      <c r="B31" s="382" t="s">
        <v>3352</v>
      </c>
      <c r="C31" s="383"/>
      <c r="D31" s="4"/>
      <c r="E31" s="4"/>
      <c r="F31" s="4"/>
      <c r="G31" s="4"/>
      <c r="H31" s="4"/>
      <c r="I31" s="4"/>
      <c r="J31" s="4"/>
      <c r="K31" s="4"/>
      <c r="L31" s="4"/>
      <c r="M31" s="4"/>
      <c r="N31" s="4"/>
      <c r="O31" s="4"/>
      <c r="P31" s="4"/>
      <c r="Q31" s="4"/>
    </row>
    <row r="32" spans="1:17" ht="45" hidden="1" customHeight="1" x14ac:dyDescent="0.25">
      <c r="A32" s="44" t="s">
        <v>3353</v>
      </c>
      <c r="B32" s="382" t="s">
        <v>3354</v>
      </c>
      <c r="C32" s="383"/>
      <c r="D32" s="4"/>
      <c r="E32" s="4"/>
      <c r="F32" s="4"/>
      <c r="G32" s="4"/>
      <c r="H32" s="4"/>
      <c r="I32" s="4"/>
      <c r="J32" s="4"/>
      <c r="K32" s="4"/>
      <c r="L32" s="4"/>
      <c r="M32" s="4"/>
      <c r="N32" s="4"/>
      <c r="O32" s="4"/>
      <c r="P32" s="4"/>
      <c r="Q32" s="4"/>
    </row>
    <row r="33" spans="1:21" ht="72" hidden="1" customHeight="1" x14ac:dyDescent="0.25">
      <c r="A33" s="44" t="s">
        <v>3355</v>
      </c>
      <c r="B33" s="382" t="s">
        <v>3356</v>
      </c>
      <c r="C33" s="383"/>
      <c r="D33" s="4"/>
      <c r="E33" s="4"/>
      <c r="F33" s="4"/>
      <c r="G33" s="4"/>
      <c r="H33" s="4"/>
      <c r="I33" s="4"/>
      <c r="J33" s="4"/>
      <c r="K33" s="4"/>
      <c r="L33" s="4"/>
      <c r="M33" s="4"/>
      <c r="N33" s="4"/>
      <c r="O33" s="4"/>
      <c r="P33" s="4"/>
      <c r="Q33" s="4"/>
    </row>
    <row r="34" spans="1:21" ht="79.5" hidden="1" customHeight="1" x14ac:dyDescent="0.25">
      <c r="A34" s="44" t="s">
        <v>3357</v>
      </c>
      <c r="B34" s="382" t="s">
        <v>3358</v>
      </c>
      <c r="C34" s="383"/>
      <c r="D34" s="4"/>
      <c r="E34" s="4"/>
      <c r="F34" s="4"/>
      <c r="G34" s="4"/>
      <c r="H34" s="4"/>
      <c r="I34" s="4"/>
      <c r="J34" s="4"/>
      <c r="K34" s="4"/>
      <c r="L34" s="4"/>
      <c r="M34" s="4"/>
      <c r="N34" s="4"/>
      <c r="O34" s="4"/>
      <c r="P34" s="4"/>
      <c r="Q34" s="4"/>
    </row>
    <row r="35" spans="1:21" ht="70.5" hidden="1" customHeight="1" x14ac:dyDescent="0.25">
      <c r="A35" s="44" t="s">
        <v>3359</v>
      </c>
      <c r="B35" s="382" t="s">
        <v>3360</v>
      </c>
      <c r="C35" s="383"/>
      <c r="D35" s="4"/>
      <c r="E35" s="4"/>
      <c r="F35" s="4"/>
      <c r="G35" s="4"/>
      <c r="H35" s="4"/>
      <c r="I35" s="4"/>
      <c r="J35" s="4"/>
      <c r="K35" s="4"/>
      <c r="L35" s="4"/>
      <c r="M35" s="4"/>
      <c r="N35" s="4"/>
      <c r="O35" s="4"/>
      <c r="P35" s="4"/>
      <c r="Q35" s="4"/>
    </row>
    <row r="36" spans="1:21" ht="45.75" hidden="1" customHeight="1" x14ac:dyDescent="0.25">
      <c r="A36" s="44" t="s">
        <v>3361</v>
      </c>
      <c r="B36" s="382" t="s">
        <v>3362</v>
      </c>
      <c r="C36" s="383"/>
      <c r="D36" s="4"/>
      <c r="E36" s="4"/>
      <c r="F36" s="4"/>
      <c r="G36" s="4"/>
      <c r="H36" s="4"/>
      <c r="I36" s="4"/>
      <c r="J36" s="4"/>
      <c r="K36" s="4"/>
      <c r="L36" s="4"/>
      <c r="M36" s="4"/>
      <c r="N36" s="4"/>
      <c r="O36" s="4"/>
      <c r="P36" s="4"/>
      <c r="Q36" s="4"/>
    </row>
    <row r="37" spans="1:21" ht="54.75" hidden="1" customHeight="1" x14ac:dyDescent="0.25">
      <c r="A37" s="44" t="s">
        <v>3363</v>
      </c>
      <c r="B37" s="382" t="s">
        <v>3364</v>
      </c>
      <c r="C37" s="383"/>
      <c r="D37" s="4"/>
      <c r="E37" s="4"/>
      <c r="F37" s="4"/>
      <c r="G37" s="4"/>
      <c r="H37" s="4"/>
      <c r="I37" s="4"/>
      <c r="J37" s="4"/>
      <c r="K37" s="4"/>
      <c r="L37" s="4"/>
      <c r="M37" s="4"/>
      <c r="N37" s="4"/>
      <c r="O37" s="4"/>
      <c r="P37" s="4"/>
      <c r="Q37" s="4"/>
    </row>
    <row r="38" spans="1:21" ht="37.5" hidden="1" customHeight="1" x14ac:dyDescent="0.25">
      <c r="A38" s="44" t="s">
        <v>3365</v>
      </c>
      <c r="B38" s="382" t="s">
        <v>3366</v>
      </c>
      <c r="C38" s="383"/>
      <c r="D38" s="4"/>
      <c r="E38" s="4"/>
      <c r="F38" s="4"/>
      <c r="G38" s="4"/>
      <c r="H38" s="4"/>
      <c r="I38" s="4"/>
      <c r="J38" s="4"/>
      <c r="K38" s="4"/>
      <c r="L38" s="4"/>
      <c r="M38" s="4"/>
      <c r="N38" s="4"/>
      <c r="O38" s="4"/>
      <c r="P38" s="4"/>
      <c r="Q38" s="4"/>
    </row>
    <row r="39" spans="1:21" ht="61.5" hidden="1" customHeight="1" x14ac:dyDescent="0.25">
      <c r="A39" s="44" t="s">
        <v>3367</v>
      </c>
      <c r="B39" s="382" t="s">
        <v>3368</v>
      </c>
      <c r="C39" s="383"/>
      <c r="D39" s="4"/>
      <c r="E39" s="4"/>
      <c r="F39" s="4"/>
      <c r="G39" s="4"/>
      <c r="H39" s="4"/>
      <c r="I39" s="4"/>
      <c r="J39" s="4"/>
      <c r="K39" s="4"/>
      <c r="L39" s="4"/>
      <c r="M39" s="4"/>
      <c r="N39" s="4"/>
      <c r="O39" s="4"/>
      <c r="P39" s="4"/>
      <c r="Q39" s="4"/>
    </row>
    <row r="40" spans="1:21" ht="53.25" hidden="1" customHeight="1" x14ac:dyDescent="0.25">
      <c r="A40" s="44" t="s">
        <v>3369</v>
      </c>
      <c r="B40" s="382" t="s">
        <v>3370</v>
      </c>
      <c r="C40" s="383"/>
      <c r="D40" s="4"/>
      <c r="E40" s="4"/>
      <c r="F40" s="4"/>
      <c r="G40" s="4"/>
      <c r="H40" s="4"/>
      <c r="I40" s="4"/>
      <c r="J40" s="4"/>
      <c r="K40" s="4"/>
      <c r="L40" s="4"/>
      <c r="M40" s="4"/>
      <c r="N40" s="4"/>
      <c r="O40" s="4"/>
      <c r="P40" s="4"/>
      <c r="Q40" s="4"/>
    </row>
    <row r="41" spans="1:21" ht="73.5" hidden="1" customHeight="1" x14ac:dyDescent="0.25">
      <c r="A41" s="44" t="s">
        <v>3371</v>
      </c>
      <c r="B41" s="382" t="s">
        <v>3372</v>
      </c>
      <c r="C41" s="383"/>
      <c r="D41" s="4"/>
      <c r="E41" s="4"/>
      <c r="F41" s="4"/>
      <c r="G41" s="4"/>
      <c r="H41" s="4"/>
      <c r="I41" s="4"/>
      <c r="J41" s="4"/>
      <c r="K41" s="4"/>
      <c r="L41" s="4"/>
      <c r="M41" s="4"/>
      <c r="N41" s="4"/>
      <c r="O41" s="4"/>
      <c r="P41" s="4"/>
      <c r="Q41" s="4"/>
    </row>
    <row r="42" spans="1:21" ht="57.75" hidden="1" customHeight="1" x14ac:dyDescent="0.25">
      <c r="A42" s="44" t="s">
        <v>3373</v>
      </c>
      <c r="B42" s="382" t="s">
        <v>3374</v>
      </c>
      <c r="C42" s="383"/>
      <c r="D42" s="4"/>
      <c r="E42" s="4"/>
      <c r="F42" s="4"/>
      <c r="G42" s="4"/>
      <c r="H42" s="4"/>
      <c r="I42" s="4"/>
      <c r="J42" s="4"/>
      <c r="K42" s="4"/>
      <c r="L42" s="4"/>
      <c r="M42" s="4"/>
      <c r="N42" s="4"/>
      <c r="O42" s="4"/>
      <c r="P42" s="4"/>
      <c r="Q42" s="4"/>
    </row>
    <row r="43" spans="1:21" ht="84" hidden="1" customHeight="1" x14ac:dyDescent="0.25">
      <c r="A43" s="44" t="s">
        <v>3375</v>
      </c>
      <c r="B43" s="382" t="s">
        <v>3376</v>
      </c>
      <c r="C43" s="383"/>
      <c r="D43" s="4"/>
      <c r="E43" s="4"/>
      <c r="F43" s="4"/>
      <c r="G43" s="4"/>
      <c r="H43" s="4"/>
      <c r="I43" s="4"/>
      <c r="J43" s="4"/>
      <c r="K43" s="4"/>
      <c r="L43" s="4"/>
      <c r="M43" s="4"/>
      <c r="N43" s="4"/>
      <c r="O43" s="4"/>
      <c r="P43" s="4"/>
      <c r="Q43" s="4"/>
    </row>
    <row r="44" spans="1:21" ht="48" hidden="1" customHeight="1" x14ac:dyDescent="0.25">
      <c r="A44" s="44" t="s">
        <v>3377</v>
      </c>
      <c r="B44" s="382" t="s">
        <v>3378</v>
      </c>
      <c r="C44" s="383"/>
      <c r="D44" s="4"/>
      <c r="E44" s="4"/>
      <c r="F44" s="4"/>
      <c r="G44" s="4"/>
      <c r="H44" s="4"/>
      <c r="I44" s="4"/>
      <c r="J44" s="4"/>
      <c r="K44" s="4"/>
      <c r="L44" s="4"/>
      <c r="M44" s="4"/>
      <c r="N44" s="4"/>
      <c r="O44" s="4"/>
      <c r="P44" s="4"/>
      <c r="Q44" s="4"/>
    </row>
    <row r="45" spans="1:21" ht="57" hidden="1" customHeight="1" x14ac:dyDescent="0.25">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91" t="s">
        <v>3382</v>
      </c>
      <c r="C46" s="383"/>
      <c r="D46" s="42"/>
      <c r="E46" s="4"/>
      <c r="F46" s="4"/>
      <c r="G46" s="4"/>
      <c r="H46" s="4"/>
      <c r="I46" s="4"/>
      <c r="J46" s="4"/>
      <c r="K46" s="4"/>
      <c r="L46" s="4"/>
      <c r="M46" s="4"/>
      <c r="N46" s="4"/>
      <c r="O46" s="4"/>
      <c r="P46" s="4"/>
      <c r="Q46" s="4"/>
    </row>
    <row r="47" spans="1:21" ht="66" hidden="1" customHeight="1" x14ac:dyDescent="0.25">
      <c r="A47" s="50" t="s">
        <v>3383</v>
      </c>
      <c r="B47" s="392" t="s">
        <v>3384</v>
      </c>
      <c r="C47" s="392"/>
      <c r="D47" s="4"/>
      <c r="E47" s="4"/>
      <c r="F47" s="4"/>
      <c r="G47" s="4"/>
      <c r="H47" s="4"/>
      <c r="I47" s="4"/>
      <c r="J47" s="4"/>
      <c r="K47" s="4"/>
      <c r="L47" s="4"/>
      <c r="M47" s="4"/>
      <c r="N47" s="4"/>
      <c r="O47" s="4"/>
      <c r="P47" s="4"/>
      <c r="Q47" s="4"/>
    </row>
    <row r="48" spans="1:21" ht="123.75" customHeight="1" x14ac:dyDescent="0.25">
      <c r="A48" s="312" t="s">
        <v>3385</v>
      </c>
      <c r="B48" s="390" t="s">
        <v>3386</v>
      </c>
      <c r="C48" s="389"/>
      <c r="D48" s="4"/>
      <c r="E48" s="4"/>
      <c r="F48" s="4"/>
      <c r="G48" s="4"/>
      <c r="H48" s="4"/>
      <c r="I48" s="4"/>
      <c r="J48" s="4"/>
      <c r="K48" s="4"/>
      <c r="L48" s="4"/>
      <c r="M48" s="4"/>
      <c r="N48" s="4"/>
      <c r="O48" s="4"/>
      <c r="P48" s="4"/>
      <c r="Q48" s="4"/>
    </row>
    <row r="49" spans="1:17" s="306" customFormat="1" ht="34.5" customHeight="1" x14ac:dyDescent="0.25">
      <c r="A49" s="312" t="s">
        <v>3387</v>
      </c>
      <c r="B49" s="388" t="s">
        <v>3388</v>
      </c>
      <c r="C49" s="389"/>
      <c r="D49" s="4"/>
      <c r="E49" s="4"/>
      <c r="F49" s="4"/>
      <c r="G49" s="4"/>
      <c r="H49" s="4"/>
      <c r="I49" s="4"/>
      <c r="J49" s="4"/>
      <c r="K49" s="4"/>
      <c r="L49" s="4"/>
      <c r="M49" s="4"/>
      <c r="N49" s="4"/>
      <c r="O49" s="4"/>
      <c r="P49" s="4"/>
      <c r="Q49" s="4"/>
    </row>
    <row r="50" spans="1:17" s="313" customFormat="1" ht="34.5" customHeight="1" x14ac:dyDescent="0.25">
      <c r="A50" s="312" t="s">
        <v>3389</v>
      </c>
      <c r="B50" s="388" t="s">
        <v>3390</v>
      </c>
      <c r="C50" s="389"/>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Lusavec</cp:lastModifiedBy>
  <cp:lastPrinted>2022-04-04T19:59:02Z</cp:lastPrinted>
  <dcterms:created xsi:type="dcterms:W3CDTF">2022-04-01T05:14:30Z</dcterms:created>
  <dcterms:modified xsi:type="dcterms:W3CDTF">2022-07-04T16:28:02Z</dcterms:modified>
</cp:coreProperties>
</file>