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3" yWindow="32763" windowWidth="25206" windowHeight="11773"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<sst xmlns="http://schemas.openxmlformats.org/spreadsheetml/2006/main" count="356" uniqueCount="248">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</sst>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77800"/>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81" sqref="C8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28.5">
      <c r="A7" s="15" t="s">
        <v>4</v>
      </c>
      <c r="B7" s="10" t="s">
        <v>19</v>
      </c>
      <c r="C7" s="79" t="s">
        <v>6</v>
      </c>
      <c r="F7" s="31" t="s">
        <v>174</v>
      </c>
      <c r="G7" s="30"/>
    </row>
    <row r="8" spans="1:7" ht="42.75">
      <c r="A8" s="15" t="s">
        <v>8</v>
      </c>
      <c r="B8" s="10" t="s">
        <v>20</v>
      </c>
      <c r="C8" s="79" t="s">
        <v>6</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4.25">
      <c r="A12" s="15" t="s">
        <v>14</v>
      </c>
      <c r="B12" s="10" t="s">
        <v>23</v>
      </c>
      <c r="C12" s="79" t="s">
        <v>6</v>
      </c>
      <c r="F12" s="31" t="s">
        <v>18</v>
      </c>
    </row>
    <row r="13" spans="1:3" ht="28.5">
      <c r="A13" s="15" t="s">
        <v>15</v>
      </c>
      <c r="B13" s="10" t="s">
        <v>24</v>
      </c>
      <c r="C13" s="79" t="s">
        <v>6</v>
      </c>
    </row>
    <row r="14" spans="1:3" ht="50.25" customHeight="1">
      <c r="A14" s="15" t="s">
        <v>16</v>
      </c>
      <c r="B14" s="10" t="s">
        <v>25</v>
      </c>
      <c r="C14" s="79" t="s">
        <v>6</v>
      </c>
    </row>
    <row r="15" spans="1:8" ht="14.2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0.25</v>
      </c>
    </row>
    <row r="20" spans="1:6" ht="28.5">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0.8846153846153846</v>
      </c>
    </row>
    <row r="22" spans="1:6" ht="24.75" customHeight="1">
      <c r="A22" s="28" t="s">
        <v>147</v>
      </c>
      <c r="B22" s="104" t="s">
        <v>32</v>
      </c>
      <c r="C22" s="105"/>
      <c r="F22" s="32">
        <f>+VALUE(A57)</f>
        <v>1</v>
      </c>
    </row>
    <row r="23" spans="1:6" ht="28.5">
      <c r="A23" s="15" t="s">
        <v>34</v>
      </c>
      <c r="B23" s="10" t="s">
        <v>36</v>
      </c>
      <c r="C23" s="79" t="s">
        <v>5</v>
      </c>
      <c r="F23" s="32">
        <f>+VALUE(A65)</f>
        <v>0.6666666666666666</v>
      </c>
    </row>
    <row r="24" spans="1:6" ht="28.5">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0.4</v>
      </c>
    </row>
    <row r="28" spans="1:6" ht="14.25">
      <c r="A28" s="15" t="s">
        <v>42</v>
      </c>
      <c r="B28" s="10" t="s">
        <v>44</v>
      </c>
      <c r="C28" s="79" t="s">
        <v>5</v>
      </c>
      <c r="F28" s="32">
        <f>+VALUE(A106)</f>
        <v>1</v>
      </c>
    </row>
    <row r="29" spans="1:3" ht="28.5">
      <c r="A29" s="15" t="s">
        <v>43</v>
      </c>
      <c r="B29" s="10" t="s">
        <v>45</v>
      </c>
      <c r="C29" s="79" t="s">
        <v>6</v>
      </c>
    </row>
    <row r="30" spans="1:3" ht="14.25">
      <c r="A30" s="15" t="s">
        <v>47</v>
      </c>
      <c r="B30" s="10" t="s">
        <v>21</v>
      </c>
      <c r="C30" s="79" t="s">
        <v>6</v>
      </c>
    </row>
    <row r="31" spans="1:3" ht="14.2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227</v>
      </c>
    </row>
    <row r="40" spans="1:3" ht="14.25">
      <c r="A40" s="15" t="s">
        <v>65</v>
      </c>
      <c r="B40" s="10" t="s">
        <v>56</v>
      </c>
      <c r="C40" s="79" t="s">
        <v>227</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227</v>
      </c>
    </row>
    <row r="45" spans="1:3" ht="14.2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14.2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0.8846153846153846</v>
      </c>
      <c r="B51" s="102"/>
      <c r="C51" s="103"/>
    </row>
    <row r="52" spans="1:3" ht="14.25">
      <c r="A52" s="29" t="s">
        <v>76</v>
      </c>
      <c r="B52" s="115" t="s">
        <v>77</v>
      </c>
      <c r="C52" s="116"/>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227</v>
      </c>
    </row>
    <row r="60" spans="1:3" ht="28.5">
      <c r="A60" s="15" t="s">
        <v>94</v>
      </c>
      <c r="B60" s="10" t="s">
        <v>88</v>
      </c>
      <c r="C60" s="79" t="s">
        <v>227</v>
      </c>
    </row>
    <row r="61" spans="1:3" ht="28.5">
      <c r="A61" s="15" t="s">
        <v>95</v>
      </c>
      <c r="B61" s="10" t="s">
        <v>89</v>
      </c>
      <c r="C61" s="79" t="s">
        <v>227</v>
      </c>
    </row>
    <row r="62" spans="1:3" ht="14.25">
      <c r="A62" s="15" t="s">
        <v>96</v>
      </c>
      <c r="B62" s="10" t="s">
        <v>90</v>
      </c>
      <c r="C62" s="79" t="s">
        <v>227</v>
      </c>
    </row>
    <row r="63" spans="1:3" ht="14.25">
      <c r="A63" s="15" t="s">
        <v>97</v>
      </c>
      <c r="B63" s="10" t="s">
        <v>91</v>
      </c>
      <c r="C63" s="79" t="s">
        <v>5</v>
      </c>
    </row>
    <row r="64" spans="1:3" ht="42.75">
      <c r="A64" s="15" t="s">
        <v>98</v>
      </c>
      <c r="B64" s="10" t="s">
        <v>92</v>
      </c>
      <c r="C64" s="79" t="s">
        <v>5</v>
      </c>
    </row>
    <row r="65" spans="1:3" ht="24.75" customHeight="1">
      <c r="A65" s="101">
        <f>_xlfn.IFERROR((COUNTIF(C59:C64,"Da")+(COUNTIF(C59:C64,"Djelomično")/2))/((COUNTIF(C59:C64,"Da")+COUNTIF(C59:C64,"Ne")+COUNTIF(C59:C64,"Djelomično"))),"Nije primjenjivo")</f>
        <v>0.6666666666666666</v>
      </c>
      <c r="B65" s="102"/>
      <c r="C65" s="103"/>
    </row>
    <row r="66" spans="1:3" ht="14.25">
      <c r="A66" s="29" t="s">
        <v>100</v>
      </c>
      <c r="B66" s="115" t="s">
        <v>123</v>
      </c>
      <c r="C66" s="116"/>
    </row>
    <row r="67" spans="1:3" ht="28.5">
      <c r="A67" s="15" t="s">
        <v>105</v>
      </c>
      <c r="B67" s="10" t="s">
        <v>101</v>
      </c>
      <c r="C67" s="79" t="s">
        <v>5</v>
      </c>
    </row>
    <row r="68" spans="1:3" ht="28.5">
      <c r="A68" s="15" t="s">
        <v>106</v>
      </c>
      <c r="B68" s="10" t="s">
        <v>102</v>
      </c>
      <c r="C68" s="79" t="s">
        <v>5</v>
      </c>
    </row>
    <row r="69" spans="1:3" ht="14.25">
      <c r="A69" s="15" t="s">
        <v>107</v>
      </c>
      <c r="B69" s="10" t="s">
        <v>103</v>
      </c>
      <c r="C69" s="79" t="s">
        <v>227</v>
      </c>
    </row>
    <row r="70" spans="1:3" ht="14.25">
      <c r="A70" s="15" t="s">
        <v>108</v>
      </c>
      <c r="B70" s="10" t="s">
        <v>104</v>
      </c>
      <c r="C70" s="79" t="s">
        <v>227</v>
      </c>
    </row>
    <row r="71" spans="1:3" ht="24.75" customHeight="1">
      <c r="A71" s="101">
        <f>_xlfn.IFERROR((COUNTIF(C67:C70,"Da")+(COUNTIF(C67:C70,"Djelomično")/2))/((COUNTIF(C67:C70,"Da")+COUNTIF(C67:C70,"Ne")+COUNTIF(C67:C70,"Djelomično"))),"Nije primjenjivo")</f>
        <v>0.75</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6</v>
      </c>
    </row>
    <row r="95" spans="1:3" ht="14.25">
      <c r="A95" s="15" t="s">
        <v>164</v>
      </c>
      <c r="B95" s="10" t="s">
        <v>154</v>
      </c>
      <c r="C95" s="79" t="s">
        <v>6</v>
      </c>
    </row>
    <row r="96" spans="1:3" ht="28.5">
      <c r="A96" s="15" t="s">
        <v>165</v>
      </c>
      <c r="B96" s="10" t="s">
        <v>155</v>
      </c>
      <c r="C96" s="79" t="s">
        <v>6</v>
      </c>
    </row>
    <row r="97" spans="1:3" ht="14.2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0.4</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0.7077909270216962</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0.75</v>
      </c>
      <c r="D8" s="81"/>
    </row>
    <row r="9" spans="1:4" s="34" customFormat="1" ht="39.75" customHeight="1">
      <c r="A9" s="45" t="s">
        <v>54</v>
      </c>
      <c r="B9" s="38" t="s">
        <v>188</v>
      </c>
      <c r="C9" s="40">
        <f>+Upitnik!A51</f>
        <v>0.8846153846153846</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0.7077909270216962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Ksenija</cp:lastModifiedBy>
  <cp:lastPrinted>2019-12-05T14:42:35Z</cp:lastPrinted>
  <dcterms:created xsi:type="dcterms:W3CDTF">2012-05-21T15:07:27Z</dcterms:created>
  <dcterms:modified xsi:type="dcterms:W3CDTF">2023-07-26T08:55:43Z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